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CCM GHT72\FRME\2026\FRME 26-001 APPAR 2026\02.DCE PREPARATOIRE\"/>
    </mc:Choice>
  </mc:AlternateContent>
  <bookViews>
    <workbookView xWindow="150" yWindow="420" windowWidth="15360" windowHeight="7010" tabRatio="770" activeTab="3"/>
  </bookViews>
  <sheets>
    <sheet name="sommaire" sheetId="2" r:id="rId1"/>
    <sheet name="cahier A" sheetId="12" r:id="rId2"/>
    <sheet name="cahier B" sheetId="3" r:id="rId3"/>
    <sheet name="cahier C" sheetId="4" r:id="rId4"/>
  </sheets>
  <definedNames>
    <definedName name="_xlnm.Print_Titles" localSheetId="2">'cahier B'!$3:$3</definedName>
    <definedName name="_xlnm.Print_Titles" localSheetId="3">'cahier C'!$3:$3</definedName>
    <definedName name="Z_09D8AAEA_3094_4087_B75F_23B9D42847C9_.wvu.Cols" localSheetId="3" hidden="1">'cahier C'!#REF!</definedName>
    <definedName name="Z_09D8AAEA_3094_4087_B75F_23B9D42847C9_.wvu.PrintTitles" localSheetId="2" hidden="1">'cahier B'!$3:$3</definedName>
    <definedName name="Z_09D8AAEA_3094_4087_B75F_23B9D42847C9_.wvu.PrintTitles" localSheetId="3" hidden="1">'cahier C'!$3:$3</definedName>
    <definedName name="Z_1687CDAE_72F4_4890_A2CE_90E1693EF0A9_.wvu.Cols" localSheetId="3" hidden="1">'cahier C'!#REF!</definedName>
    <definedName name="Z_1687CDAE_72F4_4890_A2CE_90E1693EF0A9_.wvu.PrintTitles" localSheetId="2" hidden="1">'cahier B'!$3:$3</definedName>
    <definedName name="Z_1687CDAE_72F4_4890_A2CE_90E1693EF0A9_.wvu.PrintTitles" localSheetId="3" hidden="1">'cahier C'!$3:$3</definedName>
    <definedName name="Z_7D30C6C3_B635_4807_8619_A8778E25C4B0_.wvu.Cols" localSheetId="3" hidden="1">'cahier C'!#REF!</definedName>
    <definedName name="Z_7D30C6C3_B635_4807_8619_A8778E25C4B0_.wvu.PrintTitles" localSheetId="2" hidden="1">'cahier B'!$3:$3</definedName>
    <definedName name="Z_7D30C6C3_B635_4807_8619_A8778E25C4B0_.wvu.PrintTitles" localSheetId="3" hidden="1">'cahier C'!$3:$3</definedName>
    <definedName name="_xlnm.Print_Area" localSheetId="1">'cahier A'!$A$1:$F$15</definedName>
    <definedName name="_xlnm.Print_Area" localSheetId="2">'cahier B'!$A$1:$H$125</definedName>
    <definedName name="_xlnm.Print_Area" localSheetId="3">'cahier C'!$A$1:$H$76</definedName>
    <definedName name="_xlnm.Print_Area" localSheetId="0">sommaire!$A$1:$I$9</definedName>
  </definedNames>
  <calcPr calcId="162913"/>
  <customWorkbookViews>
    <customWorkbookView name="MEDIC2 - Affichage personnalisé" guid="{AA54538E-18F0-4612-8A0F-0B098996ED41}" mergeInterval="0" personalView="1" maximized="1" windowWidth="1276" windowHeight="851" tabRatio="614" activeSheetId="1"/>
    <customWorkbookView name="MEDIC1 - Affichage personnalisé" guid="{1687CDAE-72F4-4890-A2CE-90E1693EF0A9}" mergeInterval="0" personalView="1" maximized="1" windowWidth="1020" windowHeight="579" tabRatio="614" activeSheetId="3"/>
    <customWorkbookView name="INV1 - Affichage personnalisé" guid="{7D30C6C3-B635-4807-8619-A8778E25C4B0}" mergeInterval="0" personalView="1" maximized="1" windowWidth="762" windowHeight="430" tabRatio="614" activeSheetId="10"/>
    <customWorkbookView name="CHARG3 - Affichage personnalisé" guid="{09D8AAEA-3094-4087-B75F-23B9D42847C9}" mergeInterval="0" personalView="1" maximized="1" windowWidth="1020" windowHeight="629" tabRatio="614" activeSheetId="10"/>
  </customWorkbookViews>
</workbook>
</file>

<file path=xl/calcChain.xml><?xml version="1.0" encoding="utf-8"?>
<calcChain xmlns="http://schemas.openxmlformats.org/spreadsheetml/2006/main">
  <c r="G76" i="4" l="1"/>
  <c r="H81" i="4"/>
  <c r="H66" i="4"/>
  <c r="H62" i="4"/>
  <c r="H58" i="4"/>
  <c r="H54" i="4"/>
  <c r="H50" i="4"/>
  <c r="H46" i="4"/>
  <c r="H42" i="4"/>
  <c r="H28" i="4"/>
  <c r="H20" i="4"/>
  <c r="H12" i="4"/>
  <c r="G81" i="4"/>
  <c r="G80" i="4"/>
  <c r="H80" i="4" s="1"/>
  <c r="G79" i="4"/>
  <c r="H79" i="4" s="1"/>
  <c r="G78" i="4"/>
  <c r="G82" i="4" s="1"/>
  <c r="G75" i="4"/>
  <c r="H75" i="4" s="1"/>
  <c r="G74" i="4"/>
  <c r="H74" i="4" s="1"/>
  <c r="G73" i="4"/>
  <c r="H73" i="4" s="1"/>
  <c r="H76" i="4" s="1"/>
  <c r="G68" i="4"/>
  <c r="H68" i="4" s="1"/>
  <c r="G66" i="4"/>
  <c r="G64" i="4"/>
  <c r="H64" i="4" s="1"/>
  <c r="G62" i="4"/>
  <c r="G60" i="4"/>
  <c r="H60" i="4" s="1"/>
  <c r="G58" i="4"/>
  <c r="G56" i="4"/>
  <c r="H56" i="4" s="1"/>
  <c r="G54" i="4"/>
  <c r="G52" i="4"/>
  <c r="H52" i="4" s="1"/>
  <c r="G50" i="4"/>
  <c r="G48" i="4"/>
  <c r="H48" i="4" s="1"/>
  <c r="G46" i="4"/>
  <c r="G44" i="4"/>
  <c r="H44" i="4" s="1"/>
  <c r="G43" i="4"/>
  <c r="H43" i="4" s="1"/>
  <c r="G42" i="4"/>
  <c r="G70" i="4" s="1"/>
  <c r="G38" i="4"/>
  <c r="H38" i="4" s="1"/>
  <c r="G37" i="4"/>
  <c r="G39" i="4" s="1"/>
  <c r="G36" i="4"/>
  <c r="H36" i="4" s="1"/>
  <c r="G32" i="4"/>
  <c r="H32" i="4" s="1"/>
  <c r="G31" i="4"/>
  <c r="H31" i="4" s="1"/>
  <c r="G30" i="4"/>
  <c r="H30" i="4" s="1"/>
  <c r="G29" i="4"/>
  <c r="H29" i="4" s="1"/>
  <c r="G28" i="4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G5" i="4"/>
  <c r="G33" i="4" s="1"/>
  <c r="G125" i="3"/>
  <c r="H124" i="3"/>
  <c r="H125" i="3" s="1"/>
  <c r="H119" i="3"/>
  <c r="H117" i="3"/>
  <c r="H111" i="3"/>
  <c r="H113" i="3" s="1"/>
  <c r="H107" i="3"/>
  <c r="H106" i="3"/>
  <c r="H105" i="3"/>
  <c r="H66" i="3"/>
  <c r="H65" i="3"/>
  <c r="H62" i="3"/>
  <c r="H61" i="3"/>
  <c r="H58" i="3"/>
  <c r="H57" i="3"/>
  <c r="H54" i="3"/>
  <c r="H53" i="3"/>
  <c r="H50" i="3"/>
  <c r="H49" i="3"/>
  <c r="H46" i="3"/>
  <c r="H45" i="3"/>
  <c r="H42" i="3"/>
  <c r="H41" i="3"/>
  <c r="H34" i="3"/>
  <c r="G124" i="3"/>
  <c r="G120" i="3"/>
  <c r="H120" i="3" s="1"/>
  <c r="G119" i="3"/>
  <c r="G118" i="3"/>
  <c r="H118" i="3" s="1"/>
  <c r="G117" i="3"/>
  <c r="G116" i="3"/>
  <c r="G121" i="3" s="1"/>
  <c r="G111" i="3"/>
  <c r="G107" i="3"/>
  <c r="G106" i="3"/>
  <c r="G105" i="3"/>
  <c r="G104" i="3"/>
  <c r="G108" i="3" s="1"/>
  <c r="G100" i="3"/>
  <c r="H100" i="3" s="1"/>
  <c r="G99" i="3"/>
  <c r="H99" i="3" s="1"/>
  <c r="G98" i="3"/>
  <c r="H98" i="3" s="1"/>
  <c r="G97" i="3"/>
  <c r="H97" i="3" s="1"/>
  <c r="G96" i="3"/>
  <c r="H96" i="3" s="1"/>
  <c r="G92" i="3"/>
  <c r="H92" i="3" s="1"/>
  <c r="G91" i="3"/>
  <c r="H91" i="3" s="1"/>
  <c r="H93" i="3" s="1"/>
  <c r="G87" i="3"/>
  <c r="G88" i="3" s="1"/>
  <c r="G83" i="3"/>
  <c r="H83" i="3" s="1"/>
  <c r="G82" i="3"/>
  <c r="H82" i="3" s="1"/>
  <c r="G81" i="3"/>
  <c r="H81" i="3" s="1"/>
  <c r="G80" i="3"/>
  <c r="H80" i="3" s="1"/>
  <c r="G79" i="3"/>
  <c r="G84" i="3" s="1"/>
  <c r="G75" i="3"/>
  <c r="H75" i="3" s="1"/>
  <c r="G74" i="3"/>
  <c r="H74" i="3" s="1"/>
  <c r="G73" i="3"/>
  <c r="H73" i="3" s="1"/>
  <c r="G72" i="3"/>
  <c r="G76" i="3" s="1"/>
  <c r="G68" i="3"/>
  <c r="H68" i="3" s="1"/>
  <c r="G67" i="3"/>
  <c r="H67" i="3" s="1"/>
  <c r="G66" i="3"/>
  <c r="G65" i="3"/>
  <c r="G64" i="3"/>
  <c r="H64" i="3" s="1"/>
  <c r="G63" i="3"/>
  <c r="H63" i="3" s="1"/>
  <c r="G62" i="3"/>
  <c r="G61" i="3"/>
  <c r="G60" i="3"/>
  <c r="H60" i="3" s="1"/>
  <c r="G59" i="3"/>
  <c r="H59" i="3" s="1"/>
  <c r="G58" i="3"/>
  <c r="G57" i="3"/>
  <c r="G56" i="3"/>
  <c r="H56" i="3" s="1"/>
  <c r="G55" i="3"/>
  <c r="H55" i="3" s="1"/>
  <c r="G54" i="3"/>
  <c r="G53" i="3"/>
  <c r="G52" i="3"/>
  <c r="H52" i="3" s="1"/>
  <c r="G51" i="3"/>
  <c r="H51" i="3" s="1"/>
  <c r="G50" i="3"/>
  <c r="G49" i="3"/>
  <c r="G48" i="3"/>
  <c r="H48" i="3" s="1"/>
  <c r="G47" i="3"/>
  <c r="H47" i="3" s="1"/>
  <c r="G46" i="3"/>
  <c r="G45" i="3"/>
  <c r="G44" i="3"/>
  <c r="H44" i="3" s="1"/>
  <c r="G43" i="3"/>
  <c r="H43" i="3" s="1"/>
  <c r="G42" i="3"/>
  <c r="G41" i="3"/>
  <c r="G37" i="3"/>
  <c r="H37" i="3" s="1"/>
  <c r="G36" i="3"/>
  <c r="H36" i="3" s="1"/>
  <c r="G35" i="3"/>
  <c r="H35" i="3" s="1"/>
  <c r="G34" i="3"/>
  <c r="G38" i="3" s="1"/>
  <c r="H30" i="3"/>
  <c r="H29" i="3"/>
  <c r="G30" i="3"/>
  <c r="G29" i="3"/>
  <c r="G28" i="3"/>
  <c r="H28" i="3" s="1"/>
  <c r="H31" i="3" s="1"/>
  <c r="H24" i="3"/>
  <c r="H22" i="3"/>
  <c r="H25" i="3" s="1"/>
  <c r="G24" i="3"/>
  <c r="G23" i="3"/>
  <c r="H23" i="3" s="1"/>
  <c r="G22" i="3"/>
  <c r="G18" i="3"/>
  <c r="H18" i="3" s="1"/>
  <c r="G17" i="3"/>
  <c r="H17" i="3" s="1"/>
  <c r="G16" i="3"/>
  <c r="H16" i="3" s="1"/>
  <c r="G15" i="3"/>
  <c r="H6" i="3"/>
  <c r="H7" i="3"/>
  <c r="H8" i="3"/>
  <c r="H9" i="3"/>
  <c r="H10" i="3"/>
  <c r="H11" i="3"/>
  <c r="G6" i="3"/>
  <c r="G7" i="3"/>
  <c r="G8" i="3"/>
  <c r="G9" i="3"/>
  <c r="G10" i="3"/>
  <c r="G11" i="3"/>
  <c r="G5" i="3"/>
  <c r="H5" i="3" s="1"/>
  <c r="H12" i="3" s="1"/>
  <c r="H5" i="4" l="1"/>
  <c r="H78" i="4"/>
  <c r="H82" i="4" s="1"/>
  <c r="H70" i="4"/>
  <c r="H37" i="4"/>
  <c r="H39" i="4" s="1"/>
  <c r="H33" i="4"/>
  <c r="H116" i="3"/>
  <c r="H121" i="3" s="1"/>
  <c r="G113" i="3"/>
  <c r="H104" i="3"/>
  <c r="H108" i="3" s="1"/>
  <c r="H101" i="3"/>
  <c r="G101" i="3"/>
  <c r="G93" i="3"/>
  <c r="H87" i="3"/>
  <c r="H88" i="3" s="1"/>
  <c r="H79" i="3"/>
  <c r="H84" i="3" s="1"/>
  <c r="H72" i="3"/>
  <c r="H76" i="3" s="1"/>
  <c r="H69" i="3"/>
  <c r="G69" i="3"/>
  <c r="H38" i="3"/>
  <c r="G31" i="3"/>
  <c r="G25" i="3"/>
  <c r="G19" i="3"/>
  <c r="H15" i="3"/>
  <c r="H19" i="3" s="1"/>
  <c r="G12" i="3"/>
</calcChain>
</file>

<file path=xl/sharedStrings.xml><?xml version="1.0" encoding="utf-8"?>
<sst xmlns="http://schemas.openxmlformats.org/spreadsheetml/2006/main" count="260" uniqueCount="202">
  <si>
    <t>DESIGNATION</t>
  </si>
  <si>
    <t>Attelle de STACK - taille 1</t>
  </si>
  <si>
    <t>Attelle de STACK - taille 2</t>
  </si>
  <si>
    <t>Attelle de STACK - taille 3</t>
  </si>
  <si>
    <t>Attelle de STACK - taille 4</t>
  </si>
  <si>
    <t>Attelle de STACK - taille 5</t>
  </si>
  <si>
    <t>Attelle de STACK - taille 6</t>
  </si>
  <si>
    <t>Attelle de STACK - taille 7</t>
  </si>
  <si>
    <t>Gilet orthopédique taille 1</t>
  </si>
  <si>
    <t>Gilet orthopédique taille 2</t>
  </si>
  <si>
    <t>Gilet orthopédique taille 3</t>
  </si>
  <si>
    <t>Gilet orthopédique taille 4</t>
  </si>
  <si>
    <t>Gilet orthopédique taille 5</t>
  </si>
  <si>
    <t>Coussin abduction immobilisation épaule Gche</t>
  </si>
  <si>
    <t>Coussin abduction immobilisation épaule Dte</t>
  </si>
  <si>
    <t>Total HT</t>
  </si>
  <si>
    <t>Total TTC</t>
  </si>
  <si>
    <t>Total du lot 5 en € TTC</t>
  </si>
  <si>
    <t>Total du lot 7 en € TTC</t>
  </si>
  <si>
    <t>Total du lot 8 en € TTC</t>
  </si>
  <si>
    <t>Total du lot 10 en € TTC</t>
  </si>
  <si>
    <t>Total du lot 11 en € TTC</t>
  </si>
  <si>
    <t>Total du lot 13 en € TTC</t>
  </si>
  <si>
    <t>Total du lot 14 en € TTC</t>
  </si>
  <si>
    <t>Total du lot 15 en € TTC</t>
  </si>
  <si>
    <t>Total du lot 16 en € TTC</t>
  </si>
  <si>
    <t>Total du lot 17 en € TTC</t>
  </si>
  <si>
    <t>Total du lot 18 en € TTC</t>
  </si>
  <si>
    <t>Total du lot 21 en € TTC</t>
  </si>
  <si>
    <t>Prix unitaire HT</t>
  </si>
  <si>
    <t>Référence fournisseur</t>
  </si>
  <si>
    <t>Contention claviculaire modèle adolescent</t>
  </si>
  <si>
    <t>Contention claviculaire modèle adulte moyen</t>
  </si>
  <si>
    <t>Contention claviculaire modèle adulte grand</t>
  </si>
  <si>
    <t>Releveur de pied en polyéthylène (homme/droit)</t>
  </si>
  <si>
    <t>Releveur de pied en polyéthylène (homme/gauche)</t>
  </si>
  <si>
    <t>Releveur de pied en polyéthylène (femme/droit)</t>
  </si>
  <si>
    <t>Releveur de pied en polyéthylène (femme/gauche)</t>
  </si>
  <si>
    <t>Ceinture lombaire lombo sacrée  - taille S</t>
  </si>
  <si>
    <t>Ceinture lombaire lombo sacrée  - taille M</t>
  </si>
  <si>
    <t>Ceinture lombaire lombo sacrée  - taille L</t>
  </si>
  <si>
    <t>Ceinture lombaire lombo sacrée  - taille XL</t>
  </si>
  <si>
    <t>Ceinture lombaire lombo sacrée  - taille XXL</t>
  </si>
  <si>
    <t>Corset préformé taille S</t>
  </si>
  <si>
    <r>
      <t>Chaussure taille 1</t>
    </r>
    <r>
      <rPr>
        <sz val="12"/>
        <color indexed="12"/>
        <rFont val="Arial"/>
        <family val="2"/>
      </rPr>
      <t xml:space="preserve"> </t>
    </r>
  </si>
  <si>
    <r>
      <t>Chaussure taille 2</t>
    </r>
    <r>
      <rPr>
        <sz val="12"/>
        <color indexed="12"/>
        <rFont val="Arial"/>
        <family val="2"/>
      </rPr>
      <t/>
    </r>
  </si>
  <si>
    <t>Chaussure taille 4</t>
  </si>
  <si>
    <r>
      <t>Chaussure taille 3</t>
    </r>
    <r>
      <rPr>
        <sz val="12"/>
        <color indexed="12"/>
        <rFont val="Arial"/>
        <family val="2"/>
      </rPr>
      <t/>
    </r>
  </si>
  <si>
    <t>Chaussure taille 5</t>
  </si>
  <si>
    <t>Total du lot 19 en € TTC</t>
  </si>
  <si>
    <t>Total du lot 20 en € TTC</t>
  </si>
  <si>
    <t>Conditionnement
Fournisseur</t>
  </si>
  <si>
    <t>Berceau de doigt Lg 7,6 cm largeur 2,2 cm</t>
  </si>
  <si>
    <t>Total du lot 12 en € TTC</t>
  </si>
  <si>
    <t>Ruban velcro velours élastique - RX de 25 ML larg 25 mm</t>
  </si>
  <si>
    <t>Ruban velcro velours élastique - RX de 25 ML larg 50 mm</t>
  </si>
  <si>
    <t>Ruban standard velours - RX de 25 M larg 25 mm</t>
  </si>
  <si>
    <t>Ruban standard velours - RX de 25 M larg 50 mm</t>
  </si>
  <si>
    <t>Ruban autocollant velours  - RX de 25 M larg 50 mm</t>
  </si>
  <si>
    <t>Ruban autocollant crochets - RX de 25 M larg 50 mm</t>
  </si>
  <si>
    <t>Ruban autocollant crochets - RX de 25 M larg 25 mm</t>
  </si>
  <si>
    <t>Ruban crochets et velours DOS à DOS 46 mm</t>
  </si>
  <si>
    <t>CAHIER  A  : Réalisation, fourniture et réparation de GRANDS et de PETITS APPAREILLAGES ORTHOPEDIQUES</t>
  </si>
  <si>
    <t>CAHIER  B  : ATTELLES  et  CONTENTIONS orthopédiques de série pour patients hospitalisés</t>
  </si>
  <si>
    <t>Total du lot 9 en € TTC</t>
  </si>
  <si>
    <t>Prix HT au mètre linéaire ou m2</t>
  </si>
  <si>
    <t>Libellé du Produit</t>
  </si>
  <si>
    <t>Montant de référence annuel en € TTC</t>
  </si>
  <si>
    <t>% de remise sur la LPPR</t>
  </si>
  <si>
    <t>délai d'execution</t>
  </si>
  <si>
    <t>Grand</t>
  </si>
  <si>
    <t>Moyen</t>
  </si>
  <si>
    <t>Petit</t>
  </si>
  <si>
    <t>Très grand</t>
  </si>
  <si>
    <t>Corset dorso lombaire bivalve taille XS</t>
  </si>
  <si>
    <t>Corset dorso lombaire bivalve taille S</t>
  </si>
  <si>
    <t>Corset dorso lombaire bivalve taille M</t>
  </si>
  <si>
    <t>Corset dorso lombaire bivalve taille L</t>
  </si>
  <si>
    <t>Corset dorso lombaire bivalve taille XL</t>
  </si>
  <si>
    <t>Corset dorso lombaire à épaulette taille S</t>
  </si>
  <si>
    <t>Corset dorso lombaire à épaulette taille M</t>
  </si>
  <si>
    <t>Corset dorso lombaire à épaulette taille L</t>
  </si>
  <si>
    <t>Minerve bandeau frontal taille S</t>
  </si>
  <si>
    <t>Minerve bandeau frontal taille M</t>
  </si>
  <si>
    <t>Minerve bandeau frontal taille L</t>
  </si>
  <si>
    <t>Minerve bandeau frontal taille XL</t>
  </si>
  <si>
    <t>Corset minerve bandeau frontal taille S</t>
  </si>
  <si>
    <t>Corset minerve bandeau frontal taille M</t>
  </si>
  <si>
    <t>Corset minerve bandeau frontal taille L</t>
  </si>
  <si>
    <t>Résine polyuréthane rigide 700ml</t>
  </si>
  <si>
    <t>Résine polyuréthane rigide 900 ml</t>
  </si>
  <si>
    <t>Résine polyuréthane rigide 300 ml</t>
  </si>
  <si>
    <t>Résine polyuréthane rigide 500 ml</t>
  </si>
  <si>
    <t xml:space="preserve">Résine polyuréthane rigide 1100 ml </t>
  </si>
  <si>
    <t xml:space="preserve">Mousse contour </t>
  </si>
  <si>
    <t>Corset dorso lombaire à plastron taille S</t>
  </si>
  <si>
    <t>Corset dorso lombaire à plastron taille M</t>
  </si>
  <si>
    <t>Corset dorso lombaire à plastron taille L</t>
  </si>
  <si>
    <t>Corset dorso lombaire à plastron taille XL</t>
  </si>
  <si>
    <t>Corset dorso lombaire bivalve taille XXS</t>
  </si>
  <si>
    <t>Corset dorso lombaire à épaulette taille XL</t>
  </si>
  <si>
    <t xml:space="preserve">Eléments rotatifs plastique pour mixeur </t>
  </si>
  <si>
    <t>Total du lot 6 en € TTC</t>
  </si>
  <si>
    <t xml:space="preserve">Attelle modelable alu-mousse 1 face 13 mm * 240 mm environ </t>
  </si>
  <si>
    <t xml:space="preserve">Attelle modelable alu-mousse 1 face 18 mm * 240 mm environ </t>
  </si>
  <si>
    <t>Attelle modelable alu-mousse 1 face 25 mm * 240 mm environ</t>
  </si>
  <si>
    <t>Attelle modelable alu-mousse 1 face 25 mm * 480 mm environ</t>
  </si>
  <si>
    <t>Attelle modelable alu-mousse 1 face 40 mm * 400 mm environ</t>
  </si>
  <si>
    <t>Attelle modelable alu-mousse 1 face 60 mm * 400 mm environ</t>
  </si>
  <si>
    <t>Attelle modelable alu-mousse 1 face 80 mm * 400 mm environ</t>
  </si>
  <si>
    <t>Attelle modelable alu-mousse 1 face 100 mm * 1000 mm environ</t>
  </si>
  <si>
    <t>Attelle alu-mousse préformée 23 mm * 115 mm environ</t>
  </si>
  <si>
    <t>Attelle alu-mousse préformée 23 mm * 160 mm environ</t>
  </si>
  <si>
    <t>Attelle alu-mousse préformée 23 mm * 270 mm environ</t>
  </si>
  <si>
    <t>Bande mousse recouverte de jersey en 5 cm (exprimé en boite de 24 mètres)</t>
  </si>
  <si>
    <t>Prix unitaire HT de la plaque ou de la bande ou du rouleau</t>
  </si>
  <si>
    <t>Prix unitaire HT de la plaque ou bande</t>
  </si>
  <si>
    <t>CAHIER  C : Matériaux pour la réalisation d'orthèses</t>
  </si>
  <si>
    <t>Grands appareillages</t>
  </si>
  <si>
    <t>Petits appareillages</t>
  </si>
  <si>
    <r>
      <rPr>
        <b/>
        <u/>
        <sz val="12"/>
        <color indexed="12"/>
        <rFont val="Arial"/>
        <family val="2"/>
      </rPr>
      <t>Lot 2  :</t>
    </r>
    <r>
      <rPr>
        <b/>
        <u/>
        <sz val="12"/>
        <color indexed="53"/>
        <rFont val="Arial"/>
        <family val="2"/>
      </rPr>
      <t xml:space="preserve"> </t>
    </r>
    <r>
      <rPr>
        <b/>
        <sz val="12"/>
        <color indexed="53"/>
        <rFont val="Arial"/>
        <family val="2"/>
      </rPr>
      <t>Petits appareillages sur mesure pour le Centre Hospitalier du Mans.</t>
    </r>
  </si>
  <si>
    <t>Velcro velours 2,5mm bleu</t>
  </si>
  <si>
    <t>Velcro velours 2.5mm noir</t>
  </si>
  <si>
    <t>Velcro  velours  5mm bleu</t>
  </si>
  <si>
    <t>Velcro  velours  5mm noir</t>
  </si>
  <si>
    <t>Code produit</t>
  </si>
  <si>
    <t xml:space="preserve">Code produit </t>
  </si>
  <si>
    <t>Attelle "Grenouille" petite</t>
  </si>
  <si>
    <t>Attelle "Grenouille" moyenne</t>
  </si>
  <si>
    <t>Attelle "Grenouille" grande</t>
  </si>
  <si>
    <t>Attelle "Baseball" petite</t>
  </si>
  <si>
    <t>Attelle "Baseball" moyenne</t>
  </si>
  <si>
    <t>Attelle "Baseball" grande</t>
  </si>
  <si>
    <t>Attelle de poignet ambidextre petite</t>
  </si>
  <si>
    <t>Attelle de poignet ambidextre moyenne</t>
  </si>
  <si>
    <t>Attelle de poignet ambidextre grande</t>
  </si>
  <si>
    <t>Adulte petit (52-45-33)</t>
  </si>
  <si>
    <t>Rouleaux thermoplastiques coton/ résine Bleu 15 cm x 180 cm</t>
  </si>
  <si>
    <t>Rouleaux thermoplastiques coton/ résine Noire 15 cm x 180 cm</t>
  </si>
  <si>
    <t>Velcro mousse soft strap Roylan 5*9m beige</t>
  </si>
  <si>
    <t>450 € TTC</t>
  </si>
  <si>
    <t>242 000 € TTC</t>
  </si>
  <si>
    <t>66 000 € TTC</t>
  </si>
  <si>
    <t>6 100 € TTC</t>
  </si>
  <si>
    <t>2 100 € TTC</t>
  </si>
  <si>
    <t>Adulte fort (61-47-32)</t>
  </si>
  <si>
    <t>Adulte fort (61-68-47)</t>
  </si>
  <si>
    <t>Adulte fort (61-62-40)</t>
  </si>
  <si>
    <t>Adulte large (52-66-47)</t>
  </si>
  <si>
    <t>Adulte moyen (52-59-39)</t>
  </si>
  <si>
    <t>Adolescent (48-37-29)</t>
  </si>
  <si>
    <t>Moyen cou large</t>
  </si>
  <si>
    <t>Attelle de poignet ambidextre XL</t>
  </si>
  <si>
    <t>Contention claviculaire enfant/ nourrisson</t>
  </si>
  <si>
    <t>Coussin abduction immobilisation épaule</t>
  </si>
  <si>
    <t xml:space="preserve">Bande de largeur 10 cm coton imprègné de résine       </t>
  </si>
  <si>
    <t>Tube pour elastique</t>
  </si>
  <si>
    <t>Fil elastique</t>
  </si>
  <si>
    <t>Orthèse de doigt extension Sof Stretch Capener M</t>
  </si>
  <si>
    <t>Orthèse doigt extension Sof Stretch Rolyan noir XL</t>
  </si>
  <si>
    <t>Orthèse extension courte doigt Sof Stretch noir L</t>
  </si>
  <si>
    <t>Orthèse extension courte doigt Sof Stretch noir XL</t>
  </si>
  <si>
    <t>Total du lot 22 en € TTC</t>
  </si>
  <si>
    <t>Lots 1 à 3</t>
  </si>
  <si>
    <t>LOT 4 –  Attelles de genou  en extension (hauteur-cuisse-mollet)</t>
  </si>
  <si>
    <t>Total du lot 4 en € TTC</t>
  </si>
  <si>
    <t>LOT 5 –  Colliers cervicaux C1</t>
  </si>
  <si>
    <t>LOT 6 –  Colliers cervicaux C2</t>
  </si>
  <si>
    <t xml:space="preserve">LOT 7 –  Colliers cervicaux C4 type Philadelphie </t>
  </si>
  <si>
    <t xml:space="preserve">LOT 8 –  Bandages d'épaule </t>
  </si>
  <si>
    <t>LOT 9 –  Attelles de doigts et mains</t>
  </si>
  <si>
    <t>LOT 10 -  Sangles de clavicules</t>
  </si>
  <si>
    <t>LOT 11 - Gilets orthopédiques coude au corps, immobilisations et contentions du membre supérieur, traumatologie ou post-chirurgie de l'épaule</t>
  </si>
  <si>
    <t>LOT 12 - Coussins d’abduction d’épaule à 60°</t>
  </si>
  <si>
    <t>LOT 13 - Coussins d’abduction d’épaule à 30°</t>
  </si>
  <si>
    <t>LOT 14 - Chaussures de décharge de l'avant pied</t>
  </si>
  <si>
    <t xml:space="preserve">LOT 15 - Releveurs de pied </t>
  </si>
  <si>
    <t>LOT 16 - Bandes mousse pour écharpe</t>
  </si>
  <si>
    <t>LOT 17  Ceintures de soutien lombaire</t>
  </si>
  <si>
    <t>LOT 18 - Corsets préformés en matériau thermoformé</t>
  </si>
  <si>
    <t>Lots 4 à 18</t>
  </si>
  <si>
    <t xml:space="preserve">LOT  19 - matériaux et accessoires  pour la réalisation d'orthèses et corsets en résine moulée </t>
  </si>
  <si>
    <t xml:space="preserve">LOT 20 - Matière thermoformable pour réalisation d'orthèses statiques à basse température </t>
  </si>
  <si>
    <t xml:space="preserve">LOT  21 - Matériaux textiles pour réalisation d'orthèses, système de fixation auto-agrippant </t>
  </si>
  <si>
    <t>LOT  22 - Accessoires de positionnement pour orthèses dynamiques</t>
  </si>
  <si>
    <t xml:space="preserve">Quantité totale annuelle estimative du GHT 72 </t>
  </si>
  <si>
    <t>Qté estimative annuelle en nombre de plaques ou bandes</t>
  </si>
  <si>
    <t>Qté estimative annuelle en nombre de plaques ou bandes ou rouleaux de 25 m</t>
  </si>
  <si>
    <t>LOT  23 - Orthèses de doigt</t>
  </si>
  <si>
    <t>Total du lot 23 en € TTC</t>
  </si>
  <si>
    <r>
      <t xml:space="preserve">Capitonnage autocollant pour rembourrage d’orthèses 1,6 mm (réf au 1 m)
</t>
    </r>
    <r>
      <rPr>
        <sz val="10"/>
        <color rgb="FFFF0000"/>
        <rFont val="Arial"/>
        <family val="2"/>
      </rPr>
      <t>En complément préciser le prix au m2 ou au mètre linéaire</t>
    </r>
  </si>
  <si>
    <r>
      <t xml:space="preserve">Capitonnage autocollant pour rembourrage d’orthèses 3,0 mm (réf au 1 m)
</t>
    </r>
    <r>
      <rPr>
        <sz val="10"/>
        <color indexed="10"/>
        <rFont val="Arial"/>
        <family val="2"/>
      </rPr>
      <t>En complément préciser le prix au m2 ou au mètre linéaire</t>
    </r>
  </si>
  <si>
    <t xml:space="preserve">En complément préciser le prix au mètre linéaire </t>
  </si>
  <si>
    <r>
      <rPr>
        <b/>
        <u/>
        <sz val="12"/>
        <color indexed="12"/>
        <rFont val="Arial"/>
        <family val="2"/>
      </rPr>
      <t>Lot 3 :</t>
    </r>
    <r>
      <rPr>
        <b/>
        <sz val="12"/>
        <color indexed="12"/>
        <rFont val="Arial"/>
        <family val="2"/>
      </rPr>
      <t xml:space="preserve"> </t>
    </r>
    <r>
      <rPr>
        <b/>
        <sz val="12"/>
        <color indexed="53"/>
        <rFont val="Arial"/>
        <family val="2"/>
      </rPr>
      <t xml:space="preserve">Grands et petits appareillages sur mesure pour les centres hospitaliers de La Ferté Bernard, de Saint Calais et du Pôle Hospitalier Gérontologique Nord Sarthe (PHGNS)
</t>
    </r>
  </si>
  <si>
    <t>Montant de référence annuel en € HT</t>
  </si>
  <si>
    <t>375 € HT</t>
  </si>
  <si>
    <t>55 000 € HT</t>
  </si>
  <si>
    <t>201 666,66 € HT</t>
  </si>
  <si>
    <t>5 083,33 € HT</t>
  </si>
  <si>
    <t>1 750 € HT</t>
  </si>
  <si>
    <t>Lots 19 à 23</t>
  </si>
  <si>
    <r>
      <rPr>
        <b/>
        <u/>
        <sz val="12"/>
        <color indexed="12"/>
        <rFont val="Arial"/>
        <family val="2"/>
      </rPr>
      <t>Lot 1 :</t>
    </r>
    <r>
      <rPr>
        <b/>
        <sz val="12"/>
        <color indexed="12"/>
        <rFont val="Arial"/>
        <family val="2"/>
      </rPr>
      <t xml:space="preserve"> </t>
    </r>
    <r>
      <rPr>
        <b/>
        <sz val="12"/>
        <color indexed="53"/>
        <rFont val="Arial"/>
        <family val="2"/>
      </rPr>
      <t xml:space="preserve"> -</t>
    </r>
    <r>
      <rPr>
        <b/>
        <sz val="12"/>
        <color indexed="12"/>
        <rFont val="Arial"/>
        <family val="2"/>
      </rPr>
      <t xml:space="preserve"> </t>
    </r>
    <r>
      <rPr>
        <b/>
        <sz val="12"/>
        <color indexed="53"/>
        <rFont val="Arial"/>
        <family val="2"/>
      </rPr>
      <t>Grands appareillages sur mesure pour les centres hospitaliers de Montval sur Loir, du Mans, le Pôle Santé Sarthe et Loir et l'EPSM
            - Et petits appareillages sur mesure pour les centres hospitaliers de Montval sur Loir, le Pôle Santé Sarthe et Loir et l'EPSM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</si>
</sst>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€&quot;;[Red]\-#,##0\ &quot;€&quot;"/>
    <numFmt numFmtId="8" formatCode="#,##0.00\ &quot;€&quot;;[Red]\-#,##0.00\ &quot;€&quot;"/>
    <numFmt numFmtId="164" formatCode="#,##0.00\ [$€-40C]"/>
    <numFmt numFmtId="165" formatCode="#,##0.00\ &quot;€&quot;"/>
  </numFmts>
  <fonts count="32" x14ac:knownFonts="1">
    <font>
      <sz val="10"/>
      <name val="Comic Sans MS"/>
    </font>
    <font>
      <sz val="10"/>
      <name val="Comic Sans MS"/>
      <family val="4"/>
    </font>
    <font>
      <b/>
      <sz val="10"/>
      <name val="Comic Sans MS"/>
      <family val="4"/>
    </font>
    <font>
      <sz val="12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4"/>
      <name val="Comic Sans MS"/>
      <family val="4"/>
    </font>
    <font>
      <sz val="10"/>
      <color indexed="12"/>
      <name val="Arial"/>
      <family val="2"/>
    </font>
    <font>
      <sz val="10"/>
      <name val="Comic Sans MS"/>
      <family val="4"/>
    </font>
    <font>
      <sz val="10"/>
      <name val="Arial"/>
      <family val="2"/>
    </font>
    <font>
      <b/>
      <u/>
      <sz val="15"/>
      <name val="Arial Narrow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11"/>
      <name val="Tahoma"/>
      <family val="2"/>
    </font>
    <font>
      <b/>
      <u/>
      <sz val="12"/>
      <name val="Arial Narrow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53"/>
      <name val="Arial"/>
      <family val="2"/>
    </font>
    <font>
      <b/>
      <u/>
      <sz val="12"/>
      <color indexed="12"/>
      <name val="Arial"/>
      <family val="2"/>
    </font>
    <font>
      <b/>
      <sz val="12"/>
      <color indexed="12"/>
      <name val="Arial"/>
      <family val="2"/>
    </font>
    <font>
      <b/>
      <u/>
      <sz val="12"/>
      <color indexed="53"/>
      <name val="Arial"/>
      <family val="2"/>
    </font>
    <font>
      <sz val="10"/>
      <color indexed="10"/>
      <name val="Arial"/>
      <family val="2"/>
    </font>
    <font>
      <b/>
      <sz val="12"/>
      <color theme="9" tint="-0.249977111117893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  <font>
      <sz val="10"/>
      <color theme="9" tint="-0.249977111117893"/>
      <name val="Comic Sans MS"/>
      <family val="4"/>
    </font>
    <font>
      <sz val="10"/>
      <color rgb="FF0000FF"/>
      <name val="Comic Sans MS"/>
      <family val="4"/>
    </font>
    <font>
      <b/>
      <sz val="12"/>
      <color rgb="FFFF0000"/>
      <name val="Arial"/>
      <family val="2"/>
    </font>
    <font>
      <b/>
      <sz val="12"/>
      <color rgb="FF00B050"/>
      <name val="Arial"/>
      <family val="2"/>
    </font>
    <font>
      <b/>
      <sz val="12"/>
      <name val="Comic Sans MS"/>
      <family val="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22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/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7" fillId="0" borderId="0" xfId="0" applyFont="1"/>
    <xf numFmtId="0" fontId="4" fillId="0" borderId="8" xfId="0" applyFont="1" applyBorder="1" applyAlignment="1">
      <alignment horizontal="center"/>
    </xf>
    <xf numFmtId="0" fontId="11" fillId="0" borderId="0" xfId="0" applyFont="1"/>
    <xf numFmtId="0" fontId="3" fillId="4" borderId="0" xfId="0" applyFont="1" applyFill="1"/>
    <xf numFmtId="1" fontId="3" fillId="4" borderId="9" xfId="0" applyNumberFormat="1" applyFont="1" applyFill="1" applyBorder="1" applyAlignment="1">
      <alignment horizontal="left"/>
    </xf>
    <xf numFmtId="0" fontId="10" fillId="0" borderId="0" xfId="0" applyFont="1"/>
    <xf numFmtId="1" fontId="10" fillId="0" borderId="0" xfId="0" applyNumberFormat="1" applyFont="1" applyBorder="1" applyAlignment="1">
      <alignment horizontal="left"/>
    </xf>
    <xf numFmtId="0" fontId="17" fillId="0" borderId="0" xfId="0" applyFont="1"/>
    <xf numFmtId="4" fontId="8" fillId="0" borderId="14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/>
    <xf numFmtId="1" fontId="10" fillId="4" borderId="12" xfId="0" applyNumberFormat="1" applyFont="1" applyFill="1" applyBorder="1" applyAlignment="1">
      <alignment horizontal="left"/>
    </xf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left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/>
    </xf>
    <xf numFmtId="0" fontId="18" fillId="7" borderId="25" xfId="0" applyFont="1" applyFill="1" applyBorder="1" applyAlignment="1">
      <alignment horizontal="right"/>
    </xf>
    <xf numFmtId="0" fontId="18" fillId="7" borderId="25" xfId="0" applyFont="1" applyFill="1" applyBorder="1" applyAlignment="1">
      <alignment horizontal="center"/>
    </xf>
    <xf numFmtId="0" fontId="17" fillId="7" borderId="26" xfId="0" applyFont="1" applyFill="1" applyBorder="1"/>
    <xf numFmtId="0" fontId="17" fillId="8" borderId="27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left" vertical="center"/>
    </xf>
    <xf numFmtId="0" fontId="17" fillId="3" borderId="24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0" fontId="3" fillId="7" borderId="30" xfId="0" applyFont="1" applyFill="1" applyBorder="1" applyAlignment="1">
      <alignment horizontal="center"/>
    </xf>
    <xf numFmtId="0" fontId="4" fillId="7" borderId="31" xfId="0" applyFont="1" applyFill="1" applyBorder="1" applyAlignment="1">
      <alignment horizontal="right"/>
    </xf>
    <xf numFmtId="0" fontId="4" fillId="7" borderId="25" xfId="0" applyFont="1" applyFill="1" applyBorder="1" applyAlignment="1">
      <alignment horizontal="right"/>
    </xf>
    <xf numFmtId="0" fontId="4" fillId="7" borderId="26" xfId="0" applyFont="1" applyFill="1" applyBorder="1" applyAlignment="1">
      <alignment horizontal="right"/>
    </xf>
    <xf numFmtId="0" fontId="13" fillId="5" borderId="3" xfId="2" applyFont="1" applyFill="1" applyBorder="1" applyAlignment="1">
      <alignment horizontal="center" vertical="center" wrapText="1"/>
    </xf>
    <xf numFmtId="0" fontId="14" fillId="5" borderId="3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32" xfId="0" applyBorder="1" applyAlignment="1"/>
    <xf numFmtId="0" fontId="0" fillId="0" borderId="3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5" borderId="2" xfId="2" applyFont="1" applyFill="1" applyBorder="1" applyAlignment="1">
      <alignment horizontal="center" vertical="center" wrapText="1"/>
    </xf>
    <xf numFmtId="0" fontId="14" fillId="5" borderId="14" xfId="2" applyFont="1" applyFill="1" applyBorder="1" applyAlignment="1">
      <alignment horizontal="center" vertical="center" wrapText="1"/>
    </xf>
    <xf numFmtId="0" fontId="0" fillId="9" borderId="0" xfId="0" applyFill="1" applyBorder="1"/>
    <xf numFmtId="6" fontId="0" fillId="9" borderId="0" xfId="0" applyNumberFormat="1" applyFill="1" applyBorder="1"/>
    <xf numFmtId="0" fontId="0" fillId="9" borderId="0" xfId="0" applyFill="1"/>
    <xf numFmtId="0" fontId="4" fillId="5" borderId="9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/>
    </xf>
    <xf numFmtId="0" fontId="3" fillId="6" borderId="0" xfId="0" applyFont="1" applyFill="1"/>
    <xf numFmtId="0" fontId="11" fillId="6" borderId="0" xfId="0" applyFont="1" applyFill="1" applyAlignment="1">
      <alignment vertical="center"/>
    </xf>
    <xf numFmtId="0" fontId="2" fillId="6" borderId="0" xfId="0" applyFont="1" applyFill="1" applyAlignment="1">
      <alignment horizontal="left"/>
    </xf>
    <xf numFmtId="0" fontId="0" fillId="6" borderId="0" xfId="0" applyFill="1"/>
    <xf numFmtId="1" fontId="10" fillId="6" borderId="0" xfId="0" applyNumberFormat="1" applyFont="1" applyFill="1" applyBorder="1" applyAlignment="1">
      <alignment horizontal="left"/>
    </xf>
    <xf numFmtId="0" fontId="0" fillId="0" borderId="2" xfId="0" applyBorder="1" applyAlignment="1">
      <alignment vertical="top"/>
    </xf>
    <xf numFmtId="0" fontId="25" fillId="0" borderId="3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34" xfId="0" applyFont="1" applyFill="1" applyBorder="1" applyAlignment="1">
      <alignment horizontal="left" vertical="center" wrapText="1"/>
    </xf>
    <xf numFmtId="6" fontId="28" fillId="0" borderId="3" xfId="0" applyNumberFormat="1" applyFont="1" applyBorder="1" applyAlignment="1">
      <alignment horizontal="center" vertical="center" wrapText="1"/>
    </xf>
    <xf numFmtId="6" fontId="28" fillId="0" borderId="33" xfId="0" applyNumberFormat="1" applyFont="1" applyBorder="1" applyAlignment="1">
      <alignment horizontal="center" vertical="center"/>
    </xf>
    <xf numFmtId="6" fontId="2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vertical="top"/>
    </xf>
    <xf numFmtId="164" fontId="15" fillId="0" borderId="40" xfId="2" applyNumberFormat="1" applyFont="1" applyBorder="1" applyAlignment="1">
      <alignment horizontal="left" vertical="center"/>
    </xf>
    <xf numFmtId="0" fontId="3" fillId="0" borderId="41" xfId="0" applyFont="1" applyBorder="1"/>
    <xf numFmtId="0" fontId="25" fillId="0" borderId="41" xfId="0" applyFont="1" applyBorder="1" applyAlignment="1">
      <alignment horizontal="center"/>
    </xf>
    <xf numFmtId="164" fontId="15" fillId="0" borderId="45" xfId="2" applyNumberFormat="1" applyFont="1" applyBorder="1" applyAlignment="1">
      <alignment horizontal="left" vertical="center"/>
    </xf>
    <xf numFmtId="0" fontId="3" fillId="0" borderId="44" xfId="0" applyFont="1" applyBorder="1"/>
    <xf numFmtId="0" fontId="25" fillId="0" borderId="44" xfId="0" applyFont="1" applyBorder="1" applyAlignment="1">
      <alignment horizontal="center"/>
    </xf>
    <xf numFmtId="164" fontId="15" fillId="0" borderId="48" xfId="2" applyNumberFormat="1" applyFont="1" applyBorder="1" applyAlignment="1">
      <alignment horizontal="left" vertical="center"/>
    </xf>
    <xf numFmtId="0" fontId="3" fillId="0" borderId="47" xfId="0" applyFont="1" applyBorder="1"/>
    <xf numFmtId="0" fontId="25" fillId="0" borderId="47" xfId="0" applyFont="1" applyBorder="1" applyAlignment="1">
      <alignment horizontal="center"/>
    </xf>
    <xf numFmtId="164" fontId="15" fillId="0" borderId="43" xfId="2" applyNumberFormat="1" applyFont="1" applyBorder="1" applyAlignment="1">
      <alignment horizontal="left" vertical="center"/>
    </xf>
    <xf numFmtId="0" fontId="25" fillId="0" borderId="41" xfId="0" applyFont="1" applyBorder="1" applyAlignment="1">
      <alignment horizontal="center" vertical="center"/>
    </xf>
    <xf numFmtId="1" fontId="1" fillId="0" borderId="44" xfId="2" applyNumberForma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1" fontId="1" fillId="0" borderId="47" xfId="2" applyNumberForma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3" fillId="0" borderId="50" xfId="0" applyFont="1" applyBorder="1"/>
    <xf numFmtId="1" fontId="1" fillId="0" borderId="51" xfId="2" applyNumberFormat="1" applyBorder="1" applyAlignment="1">
      <alignment horizontal="center" vertical="center"/>
    </xf>
    <xf numFmtId="0" fontId="3" fillId="0" borderId="43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1" fontId="1" fillId="0" borderId="52" xfId="2" applyNumberForma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3" fillId="0" borderId="56" xfId="0" applyFont="1" applyBorder="1"/>
    <xf numFmtId="0" fontId="5" fillId="0" borderId="57" xfId="0" applyFont="1" applyBorder="1"/>
    <xf numFmtId="0" fontId="3" fillId="0" borderId="41" xfId="0" applyFont="1" applyBorder="1" applyAlignment="1"/>
    <xf numFmtId="0" fontId="3" fillId="0" borderId="44" xfId="0" applyFont="1" applyBorder="1" applyAlignment="1"/>
    <xf numFmtId="0" fontId="3" fillId="0" borderId="47" xfId="0" applyFont="1" applyBorder="1" applyAlignment="1"/>
    <xf numFmtId="0" fontId="3" fillId="4" borderId="43" xfId="0" applyFont="1" applyFill="1" applyBorder="1" applyAlignment="1">
      <alignment vertical="center"/>
    </xf>
    <xf numFmtId="0" fontId="3" fillId="4" borderId="41" xfId="0" applyFont="1" applyFill="1" applyBorder="1"/>
    <xf numFmtId="0" fontId="3" fillId="0" borderId="0" xfId="0" applyFont="1" applyAlignment="1">
      <alignment vertical="center"/>
    </xf>
    <xf numFmtId="0" fontId="4" fillId="5" borderId="20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" fontId="1" fillId="0" borderId="55" xfId="2" applyNumberFormat="1" applyBorder="1" applyAlignment="1">
      <alignment horizontal="center" vertical="center"/>
    </xf>
    <xf numFmtId="1" fontId="1" fillId="0" borderId="59" xfId="2" applyNumberFormat="1" applyBorder="1" applyAlignment="1">
      <alignment horizontal="center" vertical="center"/>
    </xf>
    <xf numFmtId="1" fontId="1" fillId="0" borderId="54" xfId="2" applyNumberFormat="1" applyBorder="1" applyAlignment="1">
      <alignment horizontal="center" vertical="center"/>
    </xf>
    <xf numFmtId="1" fontId="1" fillId="0" borderId="60" xfId="2" applyNumberFormat="1" applyBorder="1" applyAlignment="1">
      <alignment horizontal="center" vertical="center"/>
    </xf>
    <xf numFmtId="1" fontId="1" fillId="4" borderId="59" xfId="2" applyNumberFormat="1" applyFill="1" applyBorder="1" applyAlignment="1">
      <alignment horizontal="center" vertical="center"/>
    </xf>
    <xf numFmtId="1" fontId="1" fillId="0" borderId="61" xfId="2" applyNumberFormat="1" applyBorder="1" applyAlignment="1">
      <alignment horizontal="center" vertical="center"/>
    </xf>
    <xf numFmtId="1" fontId="1" fillId="0" borderId="62" xfId="2" applyNumberFormat="1" applyBorder="1" applyAlignment="1">
      <alignment horizontal="center" vertical="center"/>
    </xf>
    <xf numFmtId="0" fontId="3" fillId="0" borderId="63" xfId="0" applyFont="1" applyBorder="1" applyAlignment="1">
      <alignment vertical="center"/>
    </xf>
    <xf numFmtId="0" fontId="10" fillId="0" borderId="41" xfId="0" applyFont="1" applyBorder="1" applyAlignment="1">
      <alignment horizontal="center"/>
    </xf>
    <xf numFmtId="0" fontId="17" fillId="4" borderId="41" xfId="0" applyFont="1" applyFill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7" fillId="4" borderId="44" xfId="0" applyFont="1" applyFill="1" applyBorder="1" applyAlignment="1">
      <alignment horizontal="center"/>
    </xf>
    <xf numFmtId="0" fontId="10" fillId="2" borderId="44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0" borderId="41" xfId="0" applyFont="1" applyBorder="1" applyAlignment="1">
      <alignment horizontal="center" wrapText="1"/>
    </xf>
    <xf numFmtId="0" fontId="10" fillId="0" borderId="44" xfId="0" applyFont="1" applyFill="1" applyBorder="1" applyAlignment="1">
      <alignment horizontal="center" wrapText="1"/>
    </xf>
    <xf numFmtId="0" fontId="10" fillId="0" borderId="47" xfId="0" applyFont="1" applyBorder="1" applyAlignment="1">
      <alignment horizontal="center" wrapText="1"/>
    </xf>
    <xf numFmtId="1" fontId="10" fillId="0" borderId="55" xfId="0" applyNumberFormat="1" applyFont="1" applyBorder="1" applyAlignment="1">
      <alignment horizontal="left" vertical="center"/>
    </xf>
    <xf numFmtId="0" fontId="10" fillId="0" borderId="41" xfId="0" applyFont="1" applyBorder="1" applyAlignment="1">
      <alignment vertical="center" wrapText="1"/>
    </xf>
    <xf numFmtId="0" fontId="10" fillId="0" borderId="41" xfId="0" applyFont="1" applyBorder="1" applyAlignment="1">
      <alignment horizontal="center" vertical="center"/>
    </xf>
    <xf numFmtId="1" fontId="10" fillId="0" borderId="59" xfId="0" applyNumberFormat="1" applyFont="1" applyBorder="1" applyAlignment="1">
      <alignment horizontal="left" vertical="center"/>
    </xf>
    <xf numFmtId="0" fontId="10" fillId="0" borderId="44" xfId="0" applyFont="1" applyBorder="1" applyAlignment="1">
      <alignment vertical="center" wrapText="1"/>
    </xf>
    <xf numFmtId="0" fontId="10" fillId="0" borderId="44" xfId="0" applyFont="1" applyBorder="1" applyAlignment="1">
      <alignment horizontal="center" vertical="center"/>
    </xf>
    <xf numFmtId="1" fontId="10" fillId="0" borderId="59" xfId="0" applyNumberFormat="1" applyFont="1" applyFill="1" applyBorder="1" applyAlignment="1">
      <alignment horizontal="left"/>
    </xf>
    <xf numFmtId="0" fontId="10" fillId="0" borderId="44" xfId="0" applyFont="1" applyFill="1" applyBorder="1" applyAlignment="1">
      <alignment horizontal="center" vertical="center"/>
    </xf>
    <xf numFmtId="0" fontId="17" fillId="4" borderId="44" xfId="0" applyFont="1" applyFill="1" applyBorder="1" applyAlignment="1">
      <alignment horizontal="center" vertical="center" wrapText="1"/>
    </xf>
    <xf numFmtId="0" fontId="25" fillId="0" borderId="44" xfId="0" applyFont="1" applyFill="1" applyBorder="1" applyAlignment="1"/>
    <xf numFmtId="0" fontId="25" fillId="0" borderId="44" xfId="0" applyFont="1" applyFill="1" applyBorder="1" applyAlignment="1">
      <alignment horizontal="center"/>
    </xf>
    <xf numFmtId="0" fontId="17" fillId="0" borderId="44" xfId="0" applyFont="1" applyBorder="1" applyAlignment="1">
      <alignment horizontal="center" vertical="center"/>
    </xf>
    <xf numFmtId="1" fontId="10" fillId="0" borderId="44" xfId="0" applyNumberFormat="1" applyFont="1" applyBorder="1" applyAlignment="1">
      <alignment horizontal="left"/>
    </xf>
    <xf numFmtId="1" fontId="10" fillId="0" borderId="54" xfId="0" applyNumberFormat="1" applyFont="1" applyFill="1" applyBorder="1" applyAlignment="1">
      <alignment horizontal="left"/>
    </xf>
    <xf numFmtId="0" fontId="17" fillId="4" borderId="41" xfId="0" applyFont="1" applyFill="1" applyBorder="1" applyAlignment="1">
      <alignment horizontal="center" vertical="center"/>
    </xf>
    <xf numFmtId="0" fontId="17" fillId="4" borderId="4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10" fillId="0" borderId="64" xfId="0" applyNumberFormat="1" applyFont="1" applyFill="1" applyBorder="1" applyAlignment="1">
      <alignment horizontal="left"/>
    </xf>
    <xf numFmtId="0" fontId="10" fillId="0" borderId="65" xfId="0" applyFont="1" applyFill="1" applyBorder="1" applyAlignment="1">
      <alignment horizontal="center" vertical="center"/>
    </xf>
    <xf numFmtId="0" fontId="17" fillId="4" borderId="65" xfId="0" applyFont="1" applyFill="1" applyBorder="1" applyAlignment="1">
      <alignment horizontal="center" vertical="center" wrapText="1"/>
    </xf>
    <xf numFmtId="0" fontId="25" fillId="0" borderId="65" xfId="0" applyFont="1" applyFill="1" applyBorder="1" applyAlignment="1">
      <alignment horizontal="center"/>
    </xf>
    <xf numFmtId="0" fontId="26" fillId="0" borderId="44" xfId="0" applyFont="1" applyFill="1" applyBorder="1" applyAlignment="1">
      <alignment horizontal="left" vertical="center"/>
    </xf>
    <xf numFmtId="0" fontId="10" fillId="4" borderId="44" xfId="0" applyFont="1" applyFill="1" applyBorder="1" applyAlignment="1">
      <alignment horizontal="left" vertical="center" wrapText="1"/>
    </xf>
    <xf numFmtId="0" fontId="26" fillId="4" borderId="44" xfId="0" applyFont="1" applyFill="1" applyBorder="1" applyAlignment="1">
      <alignment horizontal="left" vertical="center"/>
    </xf>
    <xf numFmtId="0" fontId="26" fillId="4" borderId="65" xfId="0" applyFont="1" applyFill="1" applyBorder="1" applyAlignment="1">
      <alignment horizontal="left" vertical="center"/>
    </xf>
    <xf numFmtId="0" fontId="10" fillId="4" borderId="44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8" fontId="28" fillId="0" borderId="3" xfId="0" applyNumberFormat="1" applyFont="1" applyBorder="1" applyAlignment="1">
      <alignment horizontal="center" vertical="center" wrapText="1"/>
    </xf>
    <xf numFmtId="8" fontId="28" fillId="0" borderId="3" xfId="0" applyNumberFormat="1" applyFont="1" applyBorder="1" applyAlignment="1">
      <alignment horizontal="center" vertical="center"/>
    </xf>
    <xf numFmtId="165" fontId="29" fillId="0" borderId="10" xfId="0" applyNumberFormat="1" applyFont="1" applyBorder="1" applyAlignment="1">
      <alignment horizontal="center" vertical="center"/>
    </xf>
    <xf numFmtId="2" fontId="29" fillId="0" borderId="10" xfId="0" applyNumberFormat="1" applyFont="1" applyBorder="1" applyAlignment="1">
      <alignment horizontal="center" vertical="center"/>
    </xf>
    <xf numFmtId="165" fontId="3" fillId="0" borderId="66" xfId="0" applyNumberFormat="1" applyFont="1" applyBorder="1" applyAlignment="1">
      <alignment horizontal="center"/>
    </xf>
    <xf numFmtId="165" fontId="3" fillId="0" borderId="67" xfId="0" applyNumberFormat="1" applyFont="1" applyBorder="1" applyAlignment="1">
      <alignment horizontal="center"/>
    </xf>
    <xf numFmtId="165" fontId="3" fillId="0" borderId="68" xfId="0" applyNumberFormat="1" applyFont="1" applyBorder="1" applyAlignment="1">
      <alignment horizontal="center"/>
    </xf>
    <xf numFmtId="0" fontId="30" fillId="0" borderId="42" xfId="0" applyFont="1" applyBorder="1" applyAlignment="1">
      <alignment horizontal="center"/>
    </xf>
    <xf numFmtId="0" fontId="30" fillId="0" borderId="46" xfId="0" applyFont="1" applyBorder="1" applyAlignment="1">
      <alignment horizontal="center"/>
    </xf>
    <xf numFmtId="0" fontId="30" fillId="0" borderId="49" xfId="0" applyFont="1" applyBorder="1" applyAlignment="1">
      <alignment horizontal="center"/>
    </xf>
    <xf numFmtId="164" fontId="15" fillId="0" borderId="41" xfId="2" applyNumberFormat="1" applyFont="1" applyBorder="1" applyAlignment="1">
      <alignment horizontal="left" vertical="center"/>
    </xf>
    <xf numFmtId="164" fontId="15" fillId="0" borderId="44" xfId="2" applyNumberFormat="1" applyFont="1" applyBorder="1" applyAlignment="1">
      <alignment horizontal="left" vertical="center"/>
    </xf>
    <xf numFmtId="164" fontId="15" fillId="0" borderId="47" xfId="2" applyNumberFormat="1" applyFont="1" applyBorder="1" applyAlignment="1">
      <alignment horizontal="left" vertical="center"/>
    </xf>
    <xf numFmtId="0" fontId="10" fillId="0" borderId="53" xfId="0" applyFont="1" applyFill="1" applyBorder="1" applyAlignment="1">
      <alignment horizontal="center" vertical="center"/>
    </xf>
    <xf numFmtId="0" fontId="17" fillId="4" borderId="53" xfId="0" applyFont="1" applyFill="1" applyBorder="1" applyAlignment="1">
      <alignment horizontal="center" vertical="center" wrapText="1"/>
    </xf>
    <xf numFmtId="0" fontId="25" fillId="0" borderId="53" xfId="0" applyFont="1" applyFill="1" applyBorder="1" applyAlignment="1">
      <alignment horizontal="center"/>
    </xf>
    <xf numFmtId="165" fontId="3" fillId="0" borderId="69" xfId="0" applyNumberFormat="1" applyFont="1" applyBorder="1" applyAlignment="1">
      <alignment horizontal="center"/>
    </xf>
    <xf numFmtId="0" fontId="10" fillId="0" borderId="51" xfId="0" applyFont="1" applyFill="1" applyBorder="1" applyAlignment="1">
      <alignment horizontal="center" vertical="center"/>
    </xf>
    <xf numFmtId="0" fontId="17" fillId="4" borderId="51" xfId="0" applyFont="1" applyFill="1" applyBorder="1" applyAlignment="1">
      <alignment horizontal="center" vertical="center" wrapText="1"/>
    </xf>
    <xf numFmtId="0" fontId="25" fillId="0" borderId="51" xfId="0" applyFont="1" applyFill="1" applyBorder="1" applyAlignment="1">
      <alignment horizontal="center"/>
    </xf>
    <xf numFmtId="165" fontId="3" fillId="0" borderId="70" xfId="0" applyNumberFormat="1" applyFont="1" applyBorder="1" applyAlignment="1">
      <alignment horizontal="center"/>
    </xf>
    <xf numFmtId="165" fontId="3" fillId="0" borderId="67" xfId="0" applyNumberFormat="1" applyFont="1" applyBorder="1" applyAlignment="1">
      <alignment horizontal="center" vertical="center"/>
    </xf>
    <xf numFmtId="0" fontId="30" fillId="0" borderId="71" xfId="0" applyFont="1" applyBorder="1" applyAlignment="1">
      <alignment horizontal="center"/>
    </xf>
    <xf numFmtId="1" fontId="31" fillId="0" borderId="3" xfId="0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3" xfId="0" applyFont="1" applyBorder="1" applyAlignment="1">
      <alignment vertical="center"/>
    </xf>
    <xf numFmtId="0" fontId="31" fillId="0" borderId="33" xfId="0" applyFont="1" applyBorder="1" applyAlignment="1">
      <alignment vertical="center"/>
    </xf>
    <xf numFmtId="0" fontId="10" fillId="4" borderId="0" xfId="0" applyFont="1" applyFill="1"/>
    <xf numFmtId="0" fontId="24" fillId="0" borderId="29" xfId="0" applyFont="1" applyBorder="1" applyAlignment="1">
      <alignment horizontal="left" vertical="center" wrapText="1"/>
    </xf>
    <xf numFmtId="0" fontId="27" fillId="0" borderId="35" xfId="0" applyFont="1" applyBorder="1" applyAlignment="1"/>
    <xf numFmtId="0" fontId="27" fillId="0" borderId="36" xfId="0" applyFont="1" applyBorder="1" applyAlignment="1"/>
    <xf numFmtId="0" fontId="24" fillId="0" borderId="29" xfId="0" applyFont="1" applyBorder="1" applyAlignment="1">
      <alignment horizontal="left" vertical="top" wrapText="1"/>
    </xf>
    <xf numFmtId="0" fontId="27" fillId="0" borderId="35" xfId="0" applyFont="1" applyBorder="1" applyAlignment="1">
      <alignment vertical="top"/>
    </xf>
    <xf numFmtId="0" fontId="27" fillId="0" borderId="36" xfId="0" applyFont="1" applyBorder="1" applyAlignment="1">
      <alignment vertical="top"/>
    </xf>
    <xf numFmtId="0" fontId="0" fillId="0" borderId="5" xfId="0" applyBorder="1" applyAlignment="1">
      <alignment horizontal="center"/>
    </xf>
    <xf numFmtId="0" fontId="0" fillId="0" borderId="32" xfId="0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4" fillId="3" borderId="34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3" borderId="1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4" fillId="3" borderId="16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center"/>
    </xf>
    <xf numFmtId="0" fontId="3" fillId="7" borderId="25" xfId="0" applyFont="1" applyFill="1" applyBorder="1" applyAlignment="1">
      <alignment horizontal="center"/>
    </xf>
    <xf numFmtId="0" fontId="3" fillId="7" borderId="26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 vertical="center"/>
    </xf>
    <xf numFmtId="0" fontId="4" fillId="3" borderId="37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0" borderId="38" xfId="0" applyFont="1" applyBorder="1" applyAlignment="1">
      <alignment horizontal="right" vertical="center"/>
    </xf>
    <xf numFmtId="0" fontId="4" fillId="0" borderId="39" xfId="0" applyFont="1" applyBorder="1" applyAlignment="1">
      <alignment horizontal="right" vertical="center"/>
    </xf>
    <xf numFmtId="0" fontId="4" fillId="8" borderId="11" xfId="0" applyFont="1" applyFill="1" applyBorder="1" applyAlignment="1">
      <alignment horizontal="left" vertical="center"/>
    </xf>
    <xf numFmtId="0" fontId="4" fillId="8" borderId="27" xfId="0" applyFont="1" applyFill="1" applyBorder="1" applyAlignment="1">
      <alignment horizontal="left" vertical="center"/>
    </xf>
    <xf numFmtId="1" fontId="10" fillId="7" borderId="7" xfId="0" applyNumberFormat="1" applyFont="1" applyFill="1" applyBorder="1" applyAlignment="1">
      <alignment horizontal="center"/>
    </xf>
    <xf numFmtId="1" fontId="10" fillId="7" borderId="25" xfId="0" applyNumberFormat="1" applyFont="1" applyFill="1" applyBorder="1" applyAlignment="1">
      <alignment horizontal="center"/>
    </xf>
    <xf numFmtId="1" fontId="10" fillId="7" borderId="26" xfId="0" applyNumberFormat="1" applyFont="1" applyFill="1" applyBorder="1" applyAlignment="1">
      <alignment horizontal="center"/>
    </xf>
    <xf numFmtId="0" fontId="4" fillId="0" borderId="34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</cellXfs>
  <cellStyles count="3">
    <cellStyle name="Normal" xfId="0" builtinId="0"/>
    <cellStyle name="Normal 2" xfId="1"/>
    <cellStyle name="Normal_Feuil1" xfId="2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193675</xdr:rowOff>
    </xdr:from>
    <xdr:to>
      <xdr:col>2</xdr:col>
      <xdr:colOff>771525</xdr:colOff>
      <xdr:row>1</xdr:row>
      <xdr:rowOff>112011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193675"/>
          <a:ext cx="2314575" cy="1042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G13"/>
  <sheetViews>
    <sheetView zoomScaleNormal="100" workbookViewId="0">
      <selection activeCell="F11" sqref="F11"/>
    </sheetView>
  </sheetViews>
  <sheetFormatPr baseColWidth="10" defaultRowHeight="15.5" x14ac:dyDescent="0.45"/>
  <cols>
    <col min="6" max="6" width="65.83203125" customWidth="1"/>
  </cols>
  <sheetData>
    <row r="1" spans="1:7" ht="88.5" customHeight="1" x14ac:dyDescent="0.45"/>
    <row r="2" spans="1:7" ht="40" customHeight="1" x14ac:dyDescent="0.45"/>
    <row r="3" spans="1:7" ht="40" customHeight="1" x14ac:dyDescent="0.5">
      <c r="A3" s="12" t="s">
        <v>62</v>
      </c>
      <c r="G3" s="2" t="s">
        <v>163</v>
      </c>
    </row>
    <row r="4" spans="1:7" ht="40" customHeight="1" x14ac:dyDescent="0.5">
      <c r="A4" s="12" t="s">
        <v>63</v>
      </c>
      <c r="G4" s="1" t="s">
        <v>180</v>
      </c>
    </row>
    <row r="5" spans="1:7" ht="42" customHeight="1" x14ac:dyDescent="0.5">
      <c r="A5" s="12" t="s">
        <v>117</v>
      </c>
      <c r="G5" s="1" t="s">
        <v>200</v>
      </c>
    </row>
    <row r="6" spans="1:7" ht="39.75" hidden="1" customHeight="1" x14ac:dyDescent="0.45">
      <c r="G6" s="23"/>
    </row>
    <row r="7" spans="1:7" ht="40" customHeight="1" x14ac:dyDescent="0.45"/>
    <row r="8" spans="1:7" ht="40" customHeight="1" x14ac:dyDescent="0.6">
      <c r="A8" s="10"/>
    </row>
    <row r="9" spans="1:7" ht="40" customHeight="1" x14ac:dyDescent="0.45"/>
    <row r="10" spans="1:7" ht="40" customHeight="1" x14ac:dyDescent="0.45"/>
    <row r="11" spans="1:7" ht="40" customHeight="1" x14ac:dyDescent="0.45"/>
    <row r="12" spans="1:7" ht="40" customHeight="1" x14ac:dyDescent="0.45"/>
    <row r="13" spans="1:7" ht="40" customHeight="1" x14ac:dyDescent="0.45"/>
  </sheetData>
  <customSheetViews>
    <customSheetView guid="{AA54538E-18F0-4612-8A0F-0B098996ED41}" showPageBreaks="1" showRuler="0">
      <selection activeCell="E39" sqref="E39"/>
      <pageMargins left="0.78740157499999996" right="0.78740157499999996" top="0.984251969" bottom="0.984251969" header="0.4921259845" footer="0.4921259845"/>
      <pageSetup paperSize="9" orientation="landscape" horizontalDpi="300" verticalDpi="300" r:id="rId1"/>
      <headerFooter alignWithMargins="0"/>
    </customSheetView>
    <customSheetView guid="{1687CDAE-72F4-4890-A2CE-90E1693EF0A9}" showPageBreaks="1" showRuler="0" topLeftCell="B1">
      <selection activeCell="F6" sqref="F6"/>
      <pageMargins left="0.78740157499999996" right="0.78740157499999996" top="0.984251969" bottom="0.984251969" header="0.4921259845" footer="0.4921259845"/>
      <pageSetup paperSize="9" orientation="landscape" horizontalDpi="300" verticalDpi="300" r:id="rId2"/>
      <headerFooter alignWithMargins="0"/>
    </customSheetView>
    <customSheetView guid="{7D30C6C3-B635-4807-8619-A8778E25C4B0}" showPageBreaks="1" showRuler="0" topLeftCell="B1">
      <selection activeCell="E16" sqref="E16"/>
      <pageMargins left="0.78740157499999996" right="0.78740157499999996" top="0.984251969" bottom="0.984251969" header="0.4921259845" footer="0.4921259845"/>
      <pageSetup paperSize="9" orientation="landscape" horizontalDpi="300" verticalDpi="300" r:id="rId3"/>
      <headerFooter alignWithMargins="0"/>
    </customSheetView>
    <customSheetView guid="{09D8AAEA-3094-4087-B75F-23B9D42847C9}" showPageBreaks="1" showRuler="0">
      <selection activeCell="E16" sqref="E16"/>
      <pageMargins left="0.78740157499999996" right="0.78740157499999996" top="0.984251969" bottom="0.984251969" header="0.4921259845" footer="0.4921259845"/>
      <pageSetup paperSize="9" orientation="landscape" horizontalDpi="300" verticalDpi="300" r:id="rId4"/>
      <headerFooter alignWithMargins="0"/>
    </customSheetView>
  </customSheetViews>
  <phoneticPr fontId="0" type="noConversion"/>
  <pageMargins left="0.70866141732283472" right="0.70866141732283472" top="0.55118110236220474" bottom="0.55118110236220474" header="0.31496062992125984" footer="0.31496062992125984"/>
  <pageSetup paperSize="9" scale="79" fitToHeight="0" orientation="landscape" r:id="rId5"/>
  <headerFooter>
    <oddFooter>&amp;L&amp;"Arial,Gras"&amp;11&amp;F&amp;C&amp;"Arial,Gras"&amp;11&amp;A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80" zoomScaleNormal="80" workbookViewId="0">
      <selection activeCell="C24" sqref="C24"/>
    </sheetView>
  </sheetViews>
  <sheetFormatPr baseColWidth="10" defaultRowHeight="15.5" x14ac:dyDescent="0.45"/>
  <cols>
    <col min="1" max="1" width="17.5" customWidth="1"/>
    <col min="2" max="2" width="36.5" customWidth="1"/>
    <col min="3" max="3" width="25.83203125" customWidth="1"/>
    <col min="4" max="4" width="26.5" customWidth="1"/>
    <col min="5" max="5" width="25" customWidth="1"/>
    <col min="6" max="6" width="33.5" customWidth="1"/>
  </cols>
  <sheetData>
    <row r="1" spans="1:8" ht="26.25" customHeight="1" x14ac:dyDescent="0.45">
      <c r="A1" s="63" t="s">
        <v>62</v>
      </c>
      <c r="B1" s="65"/>
      <c r="C1" s="65"/>
      <c r="D1" s="65"/>
      <c r="E1" s="65"/>
      <c r="F1" s="65"/>
    </row>
    <row r="2" spans="1:8" ht="17.25" customHeight="1" thickBot="1" x14ac:dyDescent="0.5"/>
    <row r="3" spans="1:8" ht="63.75" customHeight="1" x14ac:dyDescent="0.45">
      <c r="A3" s="188" t="s">
        <v>201</v>
      </c>
      <c r="B3" s="189"/>
      <c r="C3" s="189"/>
      <c r="D3" s="189"/>
      <c r="E3" s="189"/>
      <c r="F3" s="190"/>
    </row>
    <row r="4" spans="1:8" ht="30.75" customHeight="1" x14ac:dyDescent="0.45">
      <c r="A4" s="55" t="s">
        <v>126</v>
      </c>
      <c r="B4" s="47" t="s">
        <v>66</v>
      </c>
      <c r="C4" s="48" t="s">
        <v>194</v>
      </c>
      <c r="D4" s="48" t="s">
        <v>67</v>
      </c>
      <c r="E4" s="48" t="s">
        <v>68</v>
      </c>
      <c r="F4" s="56" t="s">
        <v>69</v>
      </c>
      <c r="H4" s="23"/>
    </row>
    <row r="5" spans="1:8" ht="27.75" customHeight="1" x14ac:dyDescent="0.45">
      <c r="A5" s="67">
        <v>1232304</v>
      </c>
      <c r="B5" s="25" t="s">
        <v>118</v>
      </c>
      <c r="C5" s="160" t="s">
        <v>197</v>
      </c>
      <c r="D5" s="72" t="s">
        <v>141</v>
      </c>
      <c r="E5" s="183"/>
      <c r="F5" s="49"/>
      <c r="H5" s="23"/>
    </row>
    <row r="6" spans="1:8" ht="27.75" customHeight="1" thickBot="1" x14ac:dyDescent="0.5">
      <c r="A6" s="50"/>
      <c r="B6" s="51" t="s">
        <v>119</v>
      </c>
      <c r="C6" s="73" t="s">
        <v>195</v>
      </c>
      <c r="D6" s="73" t="s">
        <v>140</v>
      </c>
      <c r="E6" s="184"/>
      <c r="F6" s="52"/>
      <c r="H6" s="23"/>
    </row>
    <row r="7" spans="1:8" ht="9.75" customHeight="1" thickBot="1" x14ac:dyDescent="0.5">
      <c r="A7" s="57"/>
      <c r="B7" s="57"/>
      <c r="C7" s="57"/>
      <c r="D7" s="58"/>
      <c r="E7" s="57"/>
      <c r="F7" s="57"/>
      <c r="H7" s="23"/>
    </row>
    <row r="8" spans="1:8" ht="29.25" customHeight="1" x14ac:dyDescent="0.45">
      <c r="A8" s="188" t="s">
        <v>120</v>
      </c>
      <c r="B8" s="189"/>
      <c r="C8" s="189"/>
      <c r="D8" s="189"/>
      <c r="E8" s="189"/>
      <c r="F8" s="190"/>
      <c r="H8" s="23"/>
    </row>
    <row r="9" spans="1:8" ht="27" customHeight="1" x14ac:dyDescent="0.45">
      <c r="A9" s="55" t="s">
        <v>125</v>
      </c>
      <c r="B9" s="47" t="s">
        <v>66</v>
      </c>
      <c r="C9" s="48" t="s">
        <v>194</v>
      </c>
      <c r="D9" s="48" t="s">
        <v>67</v>
      </c>
      <c r="E9" s="48" t="s">
        <v>68</v>
      </c>
      <c r="F9" s="56" t="s">
        <v>69</v>
      </c>
    </row>
    <row r="10" spans="1:8" ht="45.75" customHeight="1" thickBot="1" x14ac:dyDescent="0.5">
      <c r="A10" s="75">
        <v>1232310</v>
      </c>
      <c r="B10" s="51"/>
      <c r="C10" s="73" t="s">
        <v>196</v>
      </c>
      <c r="D10" s="73" t="s">
        <v>142</v>
      </c>
      <c r="E10" s="184"/>
      <c r="F10" s="52"/>
    </row>
    <row r="11" spans="1:8" ht="10.5" customHeight="1" thickBot="1" x14ac:dyDescent="0.5">
      <c r="A11" s="59"/>
      <c r="B11" s="59"/>
      <c r="C11" s="59"/>
      <c r="D11" s="59"/>
      <c r="E11" s="59"/>
      <c r="F11" s="59"/>
    </row>
    <row r="12" spans="1:8" ht="31.5" customHeight="1" x14ac:dyDescent="0.45">
      <c r="A12" s="191" t="s">
        <v>193</v>
      </c>
      <c r="B12" s="192"/>
      <c r="C12" s="192"/>
      <c r="D12" s="192"/>
      <c r="E12" s="192"/>
      <c r="F12" s="193"/>
    </row>
    <row r="13" spans="1:8" ht="23" x14ac:dyDescent="0.45">
      <c r="A13" s="55" t="s">
        <v>126</v>
      </c>
      <c r="B13" s="47" t="s">
        <v>66</v>
      </c>
      <c r="C13" s="48" t="s">
        <v>194</v>
      </c>
      <c r="D13" s="48" t="s">
        <v>67</v>
      </c>
      <c r="E13" s="48" t="s">
        <v>68</v>
      </c>
      <c r="F13" s="56" t="s">
        <v>69</v>
      </c>
    </row>
    <row r="14" spans="1:8" ht="26.25" customHeight="1" x14ac:dyDescent="0.45">
      <c r="A14" s="194"/>
      <c r="B14" s="158" t="s">
        <v>118</v>
      </c>
      <c r="C14" s="161" t="s">
        <v>198</v>
      </c>
      <c r="D14" s="74" t="s">
        <v>143</v>
      </c>
      <c r="E14" s="185"/>
      <c r="F14" s="53"/>
      <c r="H14" s="23"/>
    </row>
    <row r="15" spans="1:8" ht="31.5" customHeight="1" thickBot="1" x14ac:dyDescent="0.5">
      <c r="A15" s="195"/>
      <c r="B15" s="159" t="s">
        <v>119</v>
      </c>
      <c r="C15" s="73" t="s">
        <v>199</v>
      </c>
      <c r="D15" s="73" t="s">
        <v>144</v>
      </c>
      <c r="E15" s="186"/>
      <c r="F15" s="54"/>
      <c r="H15" s="23"/>
    </row>
  </sheetData>
  <mergeCells count="4">
    <mergeCell ref="A3:F3"/>
    <mergeCell ref="A12:F12"/>
    <mergeCell ref="A8:F8"/>
    <mergeCell ref="A14:A15"/>
  </mergeCells>
  <pageMargins left="0.70866141732283472" right="0.70866141732283472" top="0.55118110236220474" bottom="0.55118110236220474" header="0.31496062992125984" footer="0.31496062992125984"/>
  <pageSetup paperSize="9" scale="73" fitToHeight="0" orientation="landscape" r:id="rId1"/>
  <headerFooter>
    <oddFooter>&amp;L&amp;"Arial,Gras"&amp;11&amp;F&amp;C&amp;"Arial,Gras"&amp;11&amp;A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zoomScale="85" zoomScaleNormal="85" zoomScaleSheetLayoutView="80" workbookViewId="0">
      <pane ySplit="3" topLeftCell="A4" activePane="bottomLeft" state="frozen"/>
      <selection activeCell="F4" sqref="F4"/>
      <selection pane="bottomLeft" activeCell="I73" sqref="I73"/>
    </sheetView>
  </sheetViews>
  <sheetFormatPr baseColWidth="10" defaultColWidth="11" defaultRowHeight="15.5" x14ac:dyDescent="0.35"/>
  <cols>
    <col min="1" max="1" width="11.58203125" style="3" customWidth="1"/>
    <col min="2" max="2" width="64.83203125" style="4" customWidth="1"/>
    <col min="3" max="3" width="13" style="4" customWidth="1"/>
    <col min="4" max="4" width="20" style="4" customWidth="1"/>
    <col min="5" max="5" width="16.5" style="4" customWidth="1"/>
    <col min="6" max="6" width="14.75" style="4" customWidth="1"/>
    <col min="7" max="7" width="21.08203125" style="4" customWidth="1"/>
    <col min="8" max="8" width="19.83203125" style="4" customWidth="1"/>
    <col min="9" max="16384" width="11" style="4"/>
  </cols>
  <sheetData>
    <row r="1" spans="1:8" ht="30" customHeight="1" x14ac:dyDescent="0.5">
      <c r="A1" s="62"/>
      <c r="B1" s="63" t="s">
        <v>63</v>
      </c>
      <c r="C1" s="64"/>
      <c r="D1" s="64"/>
      <c r="E1" s="1"/>
      <c r="F1" s="1"/>
    </row>
    <row r="2" spans="1:8" ht="23.25" customHeight="1" thickBot="1" x14ac:dyDescent="0.55000000000000004">
      <c r="A2" s="12"/>
      <c r="B2" s="1"/>
      <c r="C2" s="1"/>
      <c r="D2" s="1"/>
      <c r="E2" s="1"/>
      <c r="F2" s="1"/>
    </row>
    <row r="3" spans="1:8" ht="62" x14ac:dyDescent="0.35">
      <c r="A3" s="60" t="s">
        <v>125</v>
      </c>
      <c r="B3" s="26" t="s">
        <v>0</v>
      </c>
      <c r="C3" s="27" t="s">
        <v>30</v>
      </c>
      <c r="D3" s="27" t="s">
        <v>51</v>
      </c>
      <c r="E3" s="28" t="s">
        <v>185</v>
      </c>
      <c r="F3" s="28" t="s">
        <v>29</v>
      </c>
      <c r="G3" s="28" t="s">
        <v>15</v>
      </c>
      <c r="H3" s="109" t="s">
        <v>16</v>
      </c>
    </row>
    <row r="4" spans="1:8" ht="16" thickBot="1" x14ac:dyDescent="0.4">
      <c r="A4" s="5"/>
      <c r="B4" s="207" t="s">
        <v>164</v>
      </c>
      <c r="C4" s="208"/>
      <c r="D4" s="208"/>
      <c r="E4" s="208"/>
      <c r="F4" s="208"/>
      <c r="G4" s="208"/>
      <c r="H4" s="209"/>
    </row>
    <row r="5" spans="1:8" s="13" customFormat="1" x14ac:dyDescent="0.35">
      <c r="A5" s="110">
        <v>1404120</v>
      </c>
      <c r="B5" s="76" t="s">
        <v>145</v>
      </c>
      <c r="C5" s="77"/>
      <c r="D5" s="77"/>
      <c r="E5" s="78">
        <v>5</v>
      </c>
      <c r="F5" s="167"/>
      <c r="G5" s="164">
        <f>E5*F5</f>
        <v>0</v>
      </c>
      <c r="H5" s="164">
        <f>G5*1.2</f>
        <v>0</v>
      </c>
    </row>
    <row r="6" spans="1:8" s="13" customFormat="1" x14ac:dyDescent="0.35">
      <c r="A6" s="111">
        <v>1292482</v>
      </c>
      <c r="B6" s="79" t="s">
        <v>146</v>
      </c>
      <c r="C6" s="80"/>
      <c r="D6" s="80"/>
      <c r="E6" s="81">
        <v>102</v>
      </c>
      <c r="F6" s="168"/>
      <c r="G6" s="165">
        <f t="shared" ref="G6:G11" si="0">E6*F6</f>
        <v>0</v>
      </c>
      <c r="H6" s="165">
        <f t="shared" ref="H6:H11" si="1">G6*1.2</f>
        <v>0</v>
      </c>
    </row>
    <row r="7" spans="1:8" s="13" customFormat="1" x14ac:dyDescent="0.35">
      <c r="A7" s="111">
        <v>1292476</v>
      </c>
      <c r="B7" s="79" t="s">
        <v>147</v>
      </c>
      <c r="C7" s="80"/>
      <c r="D7" s="80"/>
      <c r="E7" s="81">
        <v>149</v>
      </c>
      <c r="F7" s="168"/>
      <c r="G7" s="165">
        <f t="shared" si="0"/>
        <v>0</v>
      </c>
      <c r="H7" s="165">
        <f t="shared" si="1"/>
        <v>0</v>
      </c>
    </row>
    <row r="8" spans="1:8" s="13" customFormat="1" x14ac:dyDescent="0.35">
      <c r="A8" s="111">
        <v>1296729</v>
      </c>
      <c r="B8" s="79" t="s">
        <v>148</v>
      </c>
      <c r="C8" s="80"/>
      <c r="D8" s="80"/>
      <c r="E8" s="81">
        <v>174</v>
      </c>
      <c r="F8" s="168"/>
      <c r="G8" s="165">
        <f t="shared" si="0"/>
        <v>0</v>
      </c>
      <c r="H8" s="165">
        <f t="shared" si="1"/>
        <v>0</v>
      </c>
    </row>
    <row r="9" spans="1:8" s="13" customFormat="1" x14ac:dyDescent="0.35">
      <c r="A9" s="111">
        <v>1292460</v>
      </c>
      <c r="B9" s="79" t="s">
        <v>149</v>
      </c>
      <c r="C9" s="80"/>
      <c r="D9" s="80"/>
      <c r="E9" s="81">
        <v>237</v>
      </c>
      <c r="F9" s="168"/>
      <c r="G9" s="165">
        <f t="shared" si="0"/>
        <v>0</v>
      </c>
      <c r="H9" s="165">
        <f t="shared" si="1"/>
        <v>0</v>
      </c>
    </row>
    <row r="10" spans="1:8" s="13" customFormat="1" x14ac:dyDescent="0.35">
      <c r="A10" s="111">
        <v>1404113</v>
      </c>
      <c r="B10" s="79" t="s">
        <v>136</v>
      </c>
      <c r="C10" s="80"/>
      <c r="D10" s="80"/>
      <c r="E10" s="81">
        <v>6</v>
      </c>
      <c r="F10" s="168"/>
      <c r="G10" s="165">
        <f t="shared" si="0"/>
        <v>0</v>
      </c>
      <c r="H10" s="165">
        <f t="shared" si="1"/>
        <v>0</v>
      </c>
    </row>
    <row r="11" spans="1:8" s="13" customFormat="1" ht="16" thickBot="1" x14ac:dyDescent="0.4">
      <c r="A11" s="112">
        <v>1296712</v>
      </c>
      <c r="B11" s="82" t="s">
        <v>150</v>
      </c>
      <c r="C11" s="83"/>
      <c r="D11" s="83"/>
      <c r="E11" s="84">
        <v>52</v>
      </c>
      <c r="F11" s="169"/>
      <c r="G11" s="166">
        <f t="shared" si="0"/>
        <v>0</v>
      </c>
      <c r="H11" s="166">
        <f t="shared" si="1"/>
        <v>0</v>
      </c>
    </row>
    <row r="12" spans="1:8" s="108" customFormat="1" ht="27" customHeight="1" thickBot="1" x14ac:dyDescent="0.5">
      <c r="A12" s="9"/>
      <c r="B12" s="205" t="s">
        <v>165</v>
      </c>
      <c r="C12" s="206"/>
      <c r="D12" s="206"/>
      <c r="E12" s="206"/>
      <c r="F12" s="206"/>
      <c r="G12" s="162">
        <f>SUM(G5:G11)</f>
        <v>0</v>
      </c>
      <c r="H12" s="163">
        <f>SUM(H5:H11)</f>
        <v>0</v>
      </c>
    </row>
    <row r="13" spans="1:8" s="7" customFormat="1" ht="6.75" customHeight="1" thickBot="1" x14ac:dyDescent="0.4">
      <c r="A13" s="196"/>
      <c r="B13" s="197"/>
      <c r="C13" s="197"/>
      <c r="D13" s="197"/>
      <c r="E13" s="197"/>
      <c r="F13" s="197"/>
      <c r="G13" s="197"/>
      <c r="H13" s="198"/>
    </row>
    <row r="14" spans="1:8" x14ac:dyDescent="0.35">
      <c r="A14" s="42"/>
      <c r="B14" s="199" t="s">
        <v>166</v>
      </c>
      <c r="C14" s="200"/>
      <c r="D14" s="200"/>
      <c r="E14" s="200"/>
      <c r="F14" s="200"/>
      <c r="G14" s="200"/>
      <c r="H14" s="201"/>
    </row>
    <row r="15" spans="1:8" x14ac:dyDescent="0.35">
      <c r="A15" s="113">
        <v>1230156</v>
      </c>
      <c r="B15" s="85" t="s">
        <v>70</v>
      </c>
      <c r="C15" s="77"/>
      <c r="D15" s="77"/>
      <c r="E15" s="86">
        <v>238</v>
      </c>
      <c r="F15" s="168"/>
      <c r="G15" s="165">
        <f t="shared" ref="G15:G18" si="2">E15*F15</f>
        <v>0</v>
      </c>
      <c r="H15" s="165">
        <f t="shared" ref="H15:H18" si="3">G15*1.2</f>
        <v>0</v>
      </c>
    </row>
    <row r="16" spans="1:8" s="13" customFormat="1" x14ac:dyDescent="0.35">
      <c r="A16" s="114">
        <v>1431512</v>
      </c>
      <c r="B16" s="79" t="s">
        <v>151</v>
      </c>
      <c r="C16" s="80"/>
      <c r="D16" s="80"/>
      <c r="E16" s="88">
        <v>36</v>
      </c>
      <c r="F16" s="168"/>
      <c r="G16" s="165">
        <f t="shared" si="2"/>
        <v>0</v>
      </c>
      <c r="H16" s="165">
        <f t="shared" si="3"/>
        <v>0</v>
      </c>
    </row>
    <row r="17" spans="1:8" s="13" customFormat="1" x14ac:dyDescent="0.35">
      <c r="A17" s="114">
        <v>1230162</v>
      </c>
      <c r="B17" s="79" t="s">
        <v>71</v>
      </c>
      <c r="C17" s="80"/>
      <c r="D17" s="80"/>
      <c r="E17" s="88">
        <v>466</v>
      </c>
      <c r="F17" s="168"/>
      <c r="G17" s="165">
        <f t="shared" si="2"/>
        <v>0</v>
      </c>
      <c r="H17" s="165">
        <f t="shared" si="3"/>
        <v>0</v>
      </c>
    </row>
    <row r="18" spans="1:8" s="13" customFormat="1" ht="16" thickBot="1" x14ac:dyDescent="0.4">
      <c r="A18" s="115">
        <v>1230179</v>
      </c>
      <c r="B18" s="82" t="s">
        <v>72</v>
      </c>
      <c r="C18" s="83"/>
      <c r="D18" s="83"/>
      <c r="E18" s="90">
        <v>283</v>
      </c>
      <c r="F18" s="168"/>
      <c r="G18" s="165">
        <f t="shared" si="2"/>
        <v>0</v>
      </c>
      <c r="H18" s="165">
        <f t="shared" si="3"/>
        <v>0</v>
      </c>
    </row>
    <row r="19" spans="1:8" s="108" customFormat="1" ht="27" customHeight="1" thickBot="1" x14ac:dyDescent="0.5">
      <c r="A19" s="9"/>
      <c r="B19" s="205" t="s">
        <v>17</v>
      </c>
      <c r="C19" s="206"/>
      <c r="D19" s="206"/>
      <c r="E19" s="206"/>
      <c r="F19" s="206"/>
      <c r="G19" s="162">
        <f>SUM(G15:G18)</f>
        <v>0</v>
      </c>
      <c r="H19" s="162">
        <f>SUM(H15:H18)</f>
        <v>0</v>
      </c>
    </row>
    <row r="20" spans="1:8" ht="5.25" customHeight="1" thickBot="1" x14ac:dyDescent="0.4">
      <c r="A20" s="196"/>
      <c r="B20" s="197"/>
      <c r="C20" s="197"/>
      <c r="D20" s="197"/>
      <c r="E20" s="197"/>
      <c r="F20" s="197"/>
      <c r="G20" s="197"/>
      <c r="H20" s="198"/>
    </row>
    <row r="21" spans="1:8" x14ac:dyDescent="0.35">
      <c r="A21" s="42"/>
      <c r="B21" s="199" t="s">
        <v>167</v>
      </c>
      <c r="C21" s="200"/>
      <c r="D21" s="200"/>
      <c r="E21" s="200"/>
      <c r="F21" s="200"/>
      <c r="G21" s="200"/>
      <c r="H21" s="201"/>
    </row>
    <row r="22" spans="1:8" x14ac:dyDescent="0.35">
      <c r="A22" s="113">
        <v>1322668</v>
      </c>
      <c r="B22" s="170" t="s">
        <v>70</v>
      </c>
      <c r="C22" s="77"/>
      <c r="D22" s="77"/>
      <c r="E22" s="86">
        <v>1</v>
      </c>
      <c r="F22" s="168"/>
      <c r="G22" s="165">
        <f t="shared" ref="G22:G24" si="4">E22*F22</f>
        <v>0</v>
      </c>
      <c r="H22" s="165">
        <f t="shared" ref="H22:H24" si="5">G22*1.2</f>
        <v>0</v>
      </c>
    </row>
    <row r="23" spans="1:8" s="13" customFormat="1" x14ac:dyDescent="0.35">
      <c r="A23" s="114"/>
      <c r="B23" s="171" t="s">
        <v>71</v>
      </c>
      <c r="C23" s="80"/>
      <c r="D23" s="80"/>
      <c r="E23" s="88">
        <v>2</v>
      </c>
      <c r="F23" s="168"/>
      <c r="G23" s="165">
        <f t="shared" si="4"/>
        <v>0</v>
      </c>
      <c r="H23" s="165">
        <f t="shared" si="5"/>
        <v>0</v>
      </c>
    </row>
    <row r="24" spans="1:8" s="13" customFormat="1" ht="16" thickBot="1" x14ac:dyDescent="0.4">
      <c r="A24" s="115"/>
      <c r="B24" s="172" t="s">
        <v>72</v>
      </c>
      <c r="C24" s="83"/>
      <c r="D24" s="83"/>
      <c r="E24" s="90">
        <v>1</v>
      </c>
      <c r="F24" s="168"/>
      <c r="G24" s="165">
        <f t="shared" si="4"/>
        <v>0</v>
      </c>
      <c r="H24" s="165">
        <f t="shared" si="5"/>
        <v>0</v>
      </c>
    </row>
    <row r="25" spans="1:8" s="108" customFormat="1" ht="27" customHeight="1" thickBot="1" x14ac:dyDescent="0.5">
      <c r="A25" s="9"/>
      <c r="B25" s="205" t="s">
        <v>102</v>
      </c>
      <c r="C25" s="206"/>
      <c r="D25" s="206"/>
      <c r="E25" s="206"/>
      <c r="F25" s="206"/>
      <c r="G25" s="162">
        <f>SUM(G22:G24)</f>
        <v>0</v>
      </c>
      <c r="H25" s="162">
        <f>SUM(H22:H24)</f>
        <v>0</v>
      </c>
    </row>
    <row r="26" spans="1:8" ht="7.5" customHeight="1" thickBot="1" x14ac:dyDescent="0.4">
      <c r="A26" s="196"/>
      <c r="B26" s="197"/>
      <c r="C26" s="197"/>
      <c r="D26" s="197"/>
      <c r="E26" s="197"/>
      <c r="F26" s="197"/>
      <c r="G26" s="197"/>
      <c r="H26" s="198"/>
    </row>
    <row r="27" spans="1:8" x14ac:dyDescent="0.35">
      <c r="A27" s="42"/>
      <c r="B27" s="199" t="s">
        <v>168</v>
      </c>
      <c r="C27" s="200"/>
      <c r="D27" s="200"/>
      <c r="E27" s="200"/>
      <c r="F27" s="200"/>
      <c r="G27" s="200"/>
      <c r="H27" s="201"/>
    </row>
    <row r="28" spans="1:8" x14ac:dyDescent="0.35">
      <c r="A28" s="113">
        <v>1320184</v>
      </c>
      <c r="B28" s="85" t="s">
        <v>70</v>
      </c>
      <c r="C28" s="77"/>
      <c r="D28" s="77"/>
      <c r="E28" s="86">
        <v>3</v>
      </c>
      <c r="F28" s="168"/>
      <c r="G28" s="165">
        <f t="shared" ref="G28:G30" si="6">E28*F28</f>
        <v>0</v>
      </c>
      <c r="H28" s="165">
        <f t="shared" ref="H28:H30" si="7">G28*1.2</f>
        <v>0</v>
      </c>
    </row>
    <row r="29" spans="1:8" x14ac:dyDescent="0.35">
      <c r="A29" s="114">
        <v>1320178</v>
      </c>
      <c r="B29" s="79" t="s">
        <v>71</v>
      </c>
      <c r="C29" s="80"/>
      <c r="D29" s="80"/>
      <c r="E29" s="88">
        <v>14</v>
      </c>
      <c r="F29" s="168"/>
      <c r="G29" s="165">
        <f t="shared" si="6"/>
        <v>0</v>
      </c>
      <c r="H29" s="165">
        <f t="shared" si="7"/>
        <v>0</v>
      </c>
    </row>
    <row r="30" spans="1:8" ht="16" thickBot="1" x14ac:dyDescent="0.4">
      <c r="A30" s="116">
        <v>1320161</v>
      </c>
      <c r="B30" s="82" t="s">
        <v>72</v>
      </c>
      <c r="C30" s="83"/>
      <c r="D30" s="83"/>
      <c r="E30" s="90">
        <v>15</v>
      </c>
      <c r="F30" s="168"/>
      <c r="G30" s="165">
        <f t="shared" si="6"/>
        <v>0</v>
      </c>
      <c r="H30" s="165">
        <f t="shared" si="7"/>
        <v>0</v>
      </c>
    </row>
    <row r="31" spans="1:8" s="108" customFormat="1" ht="27" customHeight="1" thickBot="1" x14ac:dyDescent="0.5">
      <c r="A31" s="9"/>
      <c r="B31" s="205" t="s">
        <v>18</v>
      </c>
      <c r="C31" s="206"/>
      <c r="D31" s="206"/>
      <c r="E31" s="206"/>
      <c r="F31" s="206"/>
      <c r="G31" s="162">
        <f>SUM(G28:G30)</f>
        <v>0</v>
      </c>
      <c r="H31" s="162">
        <f>SUM(H28:H30)</f>
        <v>0</v>
      </c>
    </row>
    <row r="32" spans="1:8" ht="6" customHeight="1" thickBot="1" x14ac:dyDescent="0.4">
      <c r="A32" s="43"/>
      <c r="B32" s="44"/>
      <c r="C32" s="45"/>
      <c r="D32" s="45"/>
      <c r="E32" s="45"/>
      <c r="F32" s="45"/>
      <c r="G32" s="45"/>
      <c r="H32" s="46"/>
    </row>
    <row r="33" spans="1:8" ht="23.25" customHeight="1" x14ac:dyDescent="0.35">
      <c r="A33" s="42"/>
      <c r="B33" s="202" t="s">
        <v>169</v>
      </c>
      <c r="C33" s="203"/>
      <c r="D33" s="203"/>
      <c r="E33" s="203"/>
      <c r="F33" s="203"/>
      <c r="G33" s="203"/>
      <c r="H33" s="204"/>
    </row>
    <row r="34" spans="1:8" x14ac:dyDescent="0.35">
      <c r="A34" s="113">
        <v>1386540</v>
      </c>
      <c r="B34" s="85" t="s">
        <v>73</v>
      </c>
      <c r="C34" s="77"/>
      <c r="D34" s="77"/>
      <c r="E34" s="86">
        <v>135</v>
      </c>
      <c r="F34" s="168"/>
      <c r="G34" s="165">
        <f t="shared" ref="G34:G37" si="8">E34*F34</f>
        <v>0</v>
      </c>
      <c r="H34" s="165">
        <f t="shared" ref="H34:H37" si="9">G34*1.2</f>
        <v>0</v>
      </c>
    </row>
    <row r="35" spans="1:8" x14ac:dyDescent="0.35">
      <c r="A35" s="114">
        <v>1386533</v>
      </c>
      <c r="B35" s="79" t="s">
        <v>70</v>
      </c>
      <c r="C35" s="80"/>
      <c r="D35" s="80"/>
      <c r="E35" s="88">
        <v>370</v>
      </c>
      <c r="F35" s="168"/>
      <c r="G35" s="165">
        <f t="shared" si="8"/>
        <v>0</v>
      </c>
      <c r="H35" s="165">
        <f t="shared" si="9"/>
        <v>0</v>
      </c>
    </row>
    <row r="36" spans="1:8" x14ac:dyDescent="0.35">
      <c r="A36" s="114">
        <v>1386527</v>
      </c>
      <c r="B36" s="79" t="s">
        <v>71</v>
      </c>
      <c r="C36" s="80"/>
      <c r="D36" s="80"/>
      <c r="E36" s="88">
        <v>570</v>
      </c>
      <c r="F36" s="168"/>
      <c r="G36" s="165">
        <f t="shared" si="8"/>
        <v>0</v>
      </c>
      <c r="H36" s="165">
        <f t="shared" si="9"/>
        <v>0</v>
      </c>
    </row>
    <row r="37" spans="1:8" ht="16" thickBot="1" x14ac:dyDescent="0.4">
      <c r="A37" s="116">
        <v>1386510</v>
      </c>
      <c r="B37" s="82" t="s">
        <v>72</v>
      </c>
      <c r="C37" s="83"/>
      <c r="D37" s="83"/>
      <c r="E37" s="90">
        <v>104</v>
      </c>
      <c r="F37" s="168"/>
      <c r="G37" s="165">
        <f t="shared" si="8"/>
        <v>0</v>
      </c>
      <c r="H37" s="165">
        <f t="shared" si="9"/>
        <v>0</v>
      </c>
    </row>
    <row r="38" spans="1:8" s="108" customFormat="1" ht="27" customHeight="1" thickBot="1" x14ac:dyDescent="0.5">
      <c r="A38" s="9"/>
      <c r="B38" s="205" t="s">
        <v>19</v>
      </c>
      <c r="C38" s="206"/>
      <c r="D38" s="206"/>
      <c r="E38" s="206"/>
      <c r="F38" s="206"/>
      <c r="G38" s="162">
        <f>SUM(G34:G37)</f>
        <v>0</v>
      </c>
      <c r="H38" s="162">
        <f>SUM(H34:H37)</f>
        <v>0</v>
      </c>
    </row>
    <row r="39" spans="1:8" ht="6" customHeight="1" thickBot="1" x14ac:dyDescent="0.4">
      <c r="A39" s="196"/>
      <c r="B39" s="197"/>
      <c r="C39" s="197"/>
      <c r="D39" s="197"/>
      <c r="E39" s="197"/>
      <c r="F39" s="197"/>
      <c r="G39" s="197"/>
      <c r="H39" s="198"/>
    </row>
    <row r="40" spans="1:8" ht="22.5" customHeight="1" x14ac:dyDescent="0.35">
      <c r="A40" s="42"/>
      <c r="B40" s="202" t="s">
        <v>170</v>
      </c>
      <c r="C40" s="203"/>
      <c r="D40" s="203"/>
      <c r="E40" s="203"/>
      <c r="F40" s="203"/>
      <c r="G40" s="203"/>
      <c r="H40" s="204"/>
    </row>
    <row r="41" spans="1:8" x14ac:dyDescent="0.35">
      <c r="A41" s="113">
        <v>1235060</v>
      </c>
      <c r="B41" s="93" t="s">
        <v>103</v>
      </c>
      <c r="C41" s="77"/>
      <c r="D41" s="77"/>
      <c r="E41" s="86">
        <v>78</v>
      </c>
      <c r="F41" s="168"/>
      <c r="G41" s="165">
        <f t="shared" ref="G41:G68" si="10">E41*F41</f>
        <v>0</v>
      </c>
      <c r="H41" s="165">
        <f t="shared" ref="H41:H68" si="11">G41*1.2</f>
        <v>0</v>
      </c>
    </row>
    <row r="42" spans="1:8" x14ac:dyDescent="0.35">
      <c r="A42" s="114">
        <v>1394478</v>
      </c>
      <c r="B42" s="94" t="s">
        <v>104</v>
      </c>
      <c r="C42" s="80"/>
      <c r="D42" s="80"/>
      <c r="E42" s="88">
        <v>137</v>
      </c>
      <c r="F42" s="168"/>
      <c r="G42" s="165">
        <f t="shared" si="10"/>
        <v>0</v>
      </c>
      <c r="H42" s="165">
        <f t="shared" si="11"/>
        <v>0</v>
      </c>
    </row>
    <row r="43" spans="1:8" x14ac:dyDescent="0.35">
      <c r="A43" s="114">
        <v>1236058</v>
      </c>
      <c r="B43" s="94" t="s">
        <v>105</v>
      </c>
      <c r="C43" s="80"/>
      <c r="D43" s="80"/>
      <c r="E43" s="88">
        <v>142</v>
      </c>
      <c r="F43" s="168"/>
      <c r="G43" s="165">
        <f t="shared" si="10"/>
        <v>0</v>
      </c>
      <c r="H43" s="165">
        <f t="shared" si="11"/>
        <v>0</v>
      </c>
    </row>
    <row r="44" spans="1:8" x14ac:dyDescent="0.35">
      <c r="A44" s="114">
        <v>1235076</v>
      </c>
      <c r="B44" s="94" t="s">
        <v>106</v>
      </c>
      <c r="C44" s="80"/>
      <c r="D44" s="80"/>
      <c r="E44" s="88">
        <v>37</v>
      </c>
      <c r="F44" s="168"/>
      <c r="G44" s="165">
        <f t="shared" si="10"/>
        <v>0</v>
      </c>
      <c r="H44" s="165">
        <f t="shared" si="11"/>
        <v>0</v>
      </c>
    </row>
    <row r="45" spans="1:8" x14ac:dyDescent="0.35">
      <c r="A45" s="114">
        <v>1235082</v>
      </c>
      <c r="B45" s="94" t="s">
        <v>107</v>
      </c>
      <c r="C45" s="80"/>
      <c r="D45" s="80"/>
      <c r="E45" s="88">
        <v>103</v>
      </c>
      <c r="F45" s="168"/>
      <c r="G45" s="165">
        <f t="shared" si="10"/>
        <v>0</v>
      </c>
      <c r="H45" s="165">
        <f t="shared" si="11"/>
        <v>0</v>
      </c>
    </row>
    <row r="46" spans="1:8" x14ac:dyDescent="0.35">
      <c r="A46" s="114">
        <v>1236851</v>
      </c>
      <c r="B46" s="94" t="s">
        <v>108</v>
      </c>
      <c r="C46" s="80"/>
      <c r="D46" s="80"/>
      <c r="E46" s="88">
        <v>19</v>
      </c>
      <c r="F46" s="168"/>
      <c r="G46" s="165">
        <f t="shared" si="10"/>
        <v>0</v>
      </c>
      <c r="H46" s="165">
        <f t="shared" si="11"/>
        <v>0</v>
      </c>
    </row>
    <row r="47" spans="1:8" x14ac:dyDescent="0.35">
      <c r="A47" s="114">
        <v>1235099</v>
      </c>
      <c r="B47" s="94" t="s">
        <v>109</v>
      </c>
      <c r="C47" s="80"/>
      <c r="D47" s="80"/>
      <c r="E47" s="88">
        <v>12</v>
      </c>
      <c r="F47" s="168"/>
      <c r="G47" s="165">
        <f t="shared" si="10"/>
        <v>0</v>
      </c>
      <c r="H47" s="165">
        <f t="shared" si="11"/>
        <v>0</v>
      </c>
    </row>
    <row r="48" spans="1:8" x14ac:dyDescent="0.35">
      <c r="A48" s="114">
        <v>1235107</v>
      </c>
      <c r="B48" s="94" t="s">
        <v>110</v>
      </c>
      <c r="C48" s="80"/>
      <c r="D48" s="80"/>
      <c r="E48" s="88">
        <v>12</v>
      </c>
      <c r="F48" s="168"/>
      <c r="G48" s="165">
        <f t="shared" si="10"/>
        <v>0</v>
      </c>
      <c r="H48" s="165">
        <f t="shared" si="11"/>
        <v>0</v>
      </c>
    </row>
    <row r="49" spans="1:8" x14ac:dyDescent="0.35">
      <c r="A49" s="114">
        <v>1236822</v>
      </c>
      <c r="B49" s="94" t="s">
        <v>1</v>
      </c>
      <c r="C49" s="80"/>
      <c r="D49" s="80"/>
      <c r="E49" s="88">
        <v>16</v>
      </c>
      <c r="F49" s="168"/>
      <c r="G49" s="165">
        <f t="shared" si="10"/>
        <v>0</v>
      </c>
      <c r="H49" s="165">
        <f t="shared" si="11"/>
        <v>0</v>
      </c>
    </row>
    <row r="50" spans="1:8" x14ac:dyDescent="0.35">
      <c r="A50" s="114">
        <v>1239230</v>
      </c>
      <c r="B50" s="94" t="s">
        <v>2</v>
      </c>
      <c r="C50" s="80"/>
      <c r="D50" s="80"/>
      <c r="E50" s="88">
        <v>16</v>
      </c>
      <c r="F50" s="168"/>
      <c r="G50" s="165">
        <f t="shared" si="10"/>
        <v>0</v>
      </c>
      <c r="H50" s="165">
        <f t="shared" si="11"/>
        <v>0</v>
      </c>
    </row>
    <row r="51" spans="1:8" x14ac:dyDescent="0.35">
      <c r="A51" s="114">
        <v>1239246</v>
      </c>
      <c r="B51" s="94" t="s">
        <v>3</v>
      </c>
      <c r="C51" s="80"/>
      <c r="D51" s="80"/>
      <c r="E51" s="88">
        <v>38</v>
      </c>
      <c r="F51" s="168"/>
      <c r="G51" s="165">
        <f t="shared" si="10"/>
        <v>0</v>
      </c>
      <c r="H51" s="165">
        <f t="shared" si="11"/>
        <v>0</v>
      </c>
    </row>
    <row r="52" spans="1:8" x14ac:dyDescent="0.35">
      <c r="A52" s="114">
        <v>1239252</v>
      </c>
      <c r="B52" s="94" t="s">
        <v>4</v>
      </c>
      <c r="C52" s="80"/>
      <c r="D52" s="80"/>
      <c r="E52" s="88">
        <v>5</v>
      </c>
      <c r="F52" s="168"/>
      <c r="G52" s="165">
        <f t="shared" si="10"/>
        <v>0</v>
      </c>
      <c r="H52" s="165">
        <f t="shared" si="11"/>
        <v>0</v>
      </c>
    </row>
    <row r="53" spans="1:8" x14ac:dyDescent="0.35">
      <c r="A53" s="114">
        <v>1239269</v>
      </c>
      <c r="B53" s="94" t="s">
        <v>5</v>
      </c>
      <c r="C53" s="80"/>
      <c r="D53" s="80"/>
      <c r="E53" s="88">
        <v>34</v>
      </c>
      <c r="F53" s="168"/>
      <c r="G53" s="165">
        <f t="shared" si="10"/>
        <v>0</v>
      </c>
      <c r="H53" s="165">
        <f t="shared" si="11"/>
        <v>0</v>
      </c>
    </row>
    <row r="54" spans="1:8" x14ac:dyDescent="0.35">
      <c r="A54" s="114">
        <v>1239275</v>
      </c>
      <c r="B54" s="94" t="s">
        <v>6</v>
      </c>
      <c r="C54" s="80"/>
      <c r="D54" s="80"/>
      <c r="E54" s="88">
        <v>24</v>
      </c>
      <c r="F54" s="168"/>
      <c r="G54" s="165">
        <f t="shared" si="10"/>
        <v>0</v>
      </c>
      <c r="H54" s="165">
        <f t="shared" si="11"/>
        <v>0</v>
      </c>
    </row>
    <row r="55" spans="1:8" x14ac:dyDescent="0.35">
      <c r="A55" s="114">
        <v>1239281</v>
      </c>
      <c r="B55" s="94" t="s">
        <v>7</v>
      </c>
      <c r="C55" s="80"/>
      <c r="D55" s="80"/>
      <c r="E55" s="88">
        <v>14</v>
      </c>
      <c r="F55" s="168"/>
      <c r="G55" s="165">
        <f t="shared" si="10"/>
        <v>0</v>
      </c>
      <c r="H55" s="165">
        <f t="shared" si="11"/>
        <v>0</v>
      </c>
    </row>
    <row r="56" spans="1:8" x14ac:dyDescent="0.35">
      <c r="A56" s="114">
        <v>1235024</v>
      </c>
      <c r="B56" s="94" t="s">
        <v>127</v>
      </c>
      <c r="C56" s="80"/>
      <c r="D56" s="80"/>
      <c r="E56" s="88">
        <v>6</v>
      </c>
      <c r="F56" s="168"/>
      <c r="G56" s="165">
        <f t="shared" si="10"/>
        <v>0</v>
      </c>
      <c r="H56" s="165">
        <f t="shared" si="11"/>
        <v>0</v>
      </c>
    </row>
    <row r="57" spans="1:8" x14ac:dyDescent="0.35">
      <c r="A57" s="114">
        <v>1235047</v>
      </c>
      <c r="B57" s="94" t="s">
        <v>128</v>
      </c>
      <c r="C57" s="80"/>
      <c r="D57" s="80"/>
      <c r="E57" s="88">
        <v>17</v>
      </c>
      <c r="F57" s="168"/>
      <c r="G57" s="165">
        <f t="shared" si="10"/>
        <v>0</v>
      </c>
      <c r="H57" s="165">
        <f t="shared" si="11"/>
        <v>0</v>
      </c>
    </row>
    <row r="58" spans="1:8" x14ac:dyDescent="0.35">
      <c r="A58" s="117"/>
      <c r="B58" s="94" t="s">
        <v>129</v>
      </c>
      <c r="C58" s="80"/>
      <c r="D58" s="80"/>
      <c r="E58" s="88">
        <v>6</v>
      </c>
      <c r="F58" s="168"/>
      <c r="G58" s="165">
        <f t="shared" si="10"/>
        <v>0</v>
      </c>
      <c r="H58" s="165">
        <f t="shared" si="11"/>
        <v>0</v>
      </c>
    </row>
    <row r="59" spans="1:8" x14ac:dyDescent="0.35">
      <c r="A59" s="117"/>
      <c r="B59" s="94" t="s">
        <v>130</v>
      </c>
      <c r="C59" s="80"/>
      <c r="D59" s="80"/>
      <c r="E59" s="88">
        <v>25</v>
      </c>
      <c r="F59" s="168"/>
      <c r="G59" s="165">
        <f t="shared" si="10"/>
        <v>0</v>
      </c>
      <c r="H59" s="165">
        <f t="shared" si="11"/>
        <v>0</v>
      </c>
    </row>
    <row r="60" spans="1:8" x14ac:dyDescent="0.35">
      <c r="A60" s="117"/>
      <c r="B60" s="94" t="s">
        <v>131</v>
      </c>
      <c r="C60" s="80"/>
      <c r="D60" s="80"/>
      <c r="E60" s="88">
        <v>2</v>
      </c>
      <c r="F60" s="168"/>
      <c r="G60" s="165">
        <f t="shared" si="10"/>
        <v>0</v>
      </c>
      <c r="H60" s="165">
        <f t="shared" si="11"/>
        <v>0</v>
      </c>
    </row>
    <row r="61" spans="1:8" x14ac:dyDescent="0.35">
      <c r="A61" s="117"/>
      <c r="B61" s="94" t="s">
        <v>132</v>
      </c>
      <c r="C61" s="80"/>
      <c r="D61" s="80"/>
      <c r="E61" s="88">
        <v>2</v>
      </c>
      <c r="F61" s="168"/>
      <c r="G61" s="165">
        <f t="shared" si="10"/>
        <v>0</v>
      </c>
      <c r="H61" s="165">
        <f t="shared" si="11"/>
        <v>0</v>
      </c>
    </row>
    <row r="62" spans="1:8" x14ac:dyDescent="0.35">
      <c r="A62" s="114">
        <v>1421028</v>
      </c>
      <c r="B62" s="94" t="s">
        <v>133</v>
      </c>
      <c r="C62" s="80"/>
      <c r="D62" s="80"/>
      <c r="E62" s="88">
        <v>38</v>
      </c>
      <c r="F62" s="168"/>
      <c r="G62" s="165">
        <f t="shared" si="10"/>
        <v>0</v>
      </c>
      <c r="H62" s="165">
        <f t="shared" si="11"/>
        <v>0</v>
      </c>
    </row>
    <row r="63" spans="1:8" x14ac:dyDescent="0.35">
      <c r="A63" s="114">
        <v>1421034</v>
      </c>
      <c r="B63" s="94" t="s">
        <v>134</v>
      </c>
      <c r="C63" s="80"/>
      <c r="D63" s="80"/>
      <c r="E63" s="88">
        <v>53</v>
      </c>
      <c r="F63" s="168"/>
      <c r="G63" s="165">
        <f t="shared" si="10"/>
        <v>0</v>
      </c>
      <c r="H63" s="165">
        <f t="shared" si="11"/>
        <v>0</v>
      </c>
    </row>
    <row r="64" spans="1:8" x14ac:dyDescent="0.35">
      <c r="A64" s="114">
        <v>1421040</v>
      </c>
      <c r="B64" s="94" t="s">
        <v>135</v>
      </c>
      <c r="C64" s="80"/>
      <c r="D64" s="80"/>
      <c r="E64" s="88">
        <v>22</v>
      </c>
      <c r="F64" s="168"/>
      <c r="G64" s="165">
        <f t="shared" si="10"/>
        <v>0</v>
      </c>
      <c r="H64" s="165">
        <f t="shared" si="11"/>
        <v>0</v>
      </c>
    </row>
    <row r="65" spans="1:8" x14ac:dyDescent="0.35">
      <c r="A65" s="114">
        <v>1421057</v>
      </c>
      <c r="B65" s="94" t="s">
        <v>152</v>
      </c>
      <c r="C65" s="80"/>
      <c r="D65" s="80"/>
      <c r="E65" s="88">
        <v>1</v>
      </c>
      <c r="F65" s="168"/>
      <c r="G65" s="165">
        <f t="shared" si="10"/>
        <v>0</v>
      </c>
      <c r="H65" s="165">
        <f t="shared" si="11"/>
        <v>0</v>
      </c>
    </row>
    <row r="66" spans="1:8" x14ac:dyDescent="0.35">
      <c r="A66" s="114">
        <v>1235113</v>
      </c>
      <c r="B66" s="94" t="s">
        <v>111</v>
      </c>
      <c r="C66" s="80"/>
      <c r="D66" s="80"/>
      <c r="E66" s="88">
        <v>27</v>
      </c>
      <c r="F66" s="168"/>
      <c r="G66" s="165">
        <f t="shared" si="10"/>
        <v>0</v>
      </c>
      <c r="H66" s="165">
        <f t="shared" si="11"/>
        <v>0</v>
      </c>
    </row>
    <row r="67" spans="1:8" x14ac:dyDescent="0.35">
      <c r="A67" s="114">
        <v>1235136</v>
      </c>
      <c r="B67" s="94" t="s">
        <v>112</v>
      </c>
      <c r="C67" s="80"/>
      <c r="D67" s="80"/>
      <c r="E67" s="88">
        <v>30</v>
      </c>
      <c r="F67" s="168"/>
      <c r="G67" s="165">
        <f t="shared" si="10"/>
        <v>0</v>
      </c>
      <c r="H67" s="165">
        <f t="shared" si="11"/>
        <v>0</v>
      </c>
    </row>
    <row r="68" spans="1:8" ht="16" thickBot="1" x14ac:dyDescent="0.4">
      <c r="A68" s="115">
        <v>1235120</v>
      </c>
      <c r="B68" s="95" t="s">
        <v>113</v>
      </c>
      <c r="C68" s="83"/>
      <c r="D68" s="83"/>
      <c r="E68" s="90">
        <v>20</v>
      </c>
      <c r="F68" s="168"/>
      <c r="G68" s="165">
        <f t="shared" si="10"/>
        <v>0</v>
      </c>
      <c r="H68" s="165">
        <f t="shared" si="11"/>
        <v>0</v>
      </c>
    </row>
    <row r="69" spans="1:8" s="108" customFormat="1" ht="27" customHeight="1" thickBot="1" x14ac:dyDescent="0.5">
      <c r="A69" s="9"/>
      <c r="B69" s="205" t="s">
        <v>64</v>
      </c>
      <c r="C69" s="206"/>
      <c r="D69" s="206"/>
      <c r="E69" s="206"/>
      <c r="F69" s="206"/>
      <c r="G69" s="162">
        <f>SUM(G41:G68)</f>
        <v>0</v>
      </c>
      <c r="H69" s="162">
        <f>SUM(H41:H68)</f>
        <v>0</v>
      </c>
    </row>
    <row r="70" spans="1:8" s="7" customFormat="1" ht="6" customHeight="1" thickBot="1" x14ac:dyDescent="0.4">
      <c r="A70" s="196"/>
      <c r="B70" s="197"/>
      <c r="C70" s="197"/>
      <c r="D70" s="197"/>
      <c r="E70" s="197"/>
      <c r="F70" s="197"/>
      <c r="G70" s="197"/>
      <c r="H70" s="198"/>
    </row>
    <row r="71" spans="1:8" ht="19.5" customHeight="1" x14ac:dyDescent="0.35">
      <c r="A71" s="100"/>
      <c r="B71" s="213" t="s">
        <v>171</v>
      </c>
      <c r="C71" s="214"/>
      <c r="D71" s="214"/>
      <c r="E71" s="214"/>
      <c r="F71" s="214"/>
      <c r="G71" s="214"/>
      <c r="H71" s="215"/>
    </row>
    <row r="72" spans="1:8" x14ac:dyDescent="0.35">
      <c r="A72" s="118">
        <v>1383055</v>
      </c>
      <c r="B72" s="93" t="s">
        <v>153</v>
      </c>
      <c r="C72" s="77"/>
      <c r="D72" s="77"/>
      <c r="E72" s="97">
        <v>54</v>
      </c>
      <c r="F72" s="168"/>
      <c r="G72" s="165">
        <f t="shared" ref="G72:G75" si="12">E72*F72</f>
        <v>0</v>
      </c>
      <c r="H72" s="165">
        <f t="shared" ref="H72:H75" si="13">G72*1.2</f>
        <v>0</v>
      </c>
    </row>
    <row r="73" spans="1:8" x14ac:dyDescent="0.35">
      <c r="A73" s="114">
        <v>1235700</v>
      </c>
      <c r="B73" s="94" t="s">
        <v>31</v>
      </c>
      <c r="C73" s="80"/>
      <c r="D73" s="80"/>
      <c r="E73" s="88">
        <v>55</v>
      </c>
      <c r="F73" s="168"/>
      <c r="G73" s="165">
        <f t="shared" si="12"/>
        <v>0</v>
      </c>
      <c r="H73" s="165">
        <f t="shared" si="13"/>
        <v>0</v>
      </c>
    </row>
    <row r="74" spans="1:8" x14ac:dyDescent="0.35">
      <c r="A74" s="114">
        <v>1235716</v>
      </c>
      <c r="B74" s="94" t="s">
        <v>32</v>
      </c>
      <c r="C74" s="80"/>
      <c r="D74" s="80"/>
      <c r="E74" s="88">
        <v>88</v>
      </c>
      <c r="F74" s="168"/>
      <c r="G74" s="165">
        <f t="shared" si="12"/>
        <v>0</v>
      </c>
      <c r="H74" s="165">
        <f t="shared" si="13"/>
        <v>0</v>
      </c>
    </row>
    <row r="75" spans="1:8" ht="16" thickBot="1" x14ac:dyDescent="0.4">
      <c r="A75" s="114">
        <v>1235691</v>
      </c>
      <c r="B75" s="94" t="s">
        <v>33</v>
      </c>
      <c r="C75" s="80"/>
      <c r="D75" s="80"/>
      <c r="E75" s="88">
        <v>22</v>
      </c>
      <c r="F75" s="168"/>
      <c r="G75" s="165">
        <f t="shared" si="12"/>
        <v>0</v>
      </c>
      <c r="H75" s="165">
        <f t="shared" si="13"/>
        <v>0</v>
      </c>
    </row>
    <row r="76" spans="1:8" s="108" customFormat="1" ht="27" customHeight="1" thickBot="1" x14ac:dyDescent="0.5">
      <c r="A76" s="9"/>
      <c r="B76" s="205" t="s">
        <v>20</v>
      </c>
      <c r="C76" s="206"/>
      <c r="D76" s="206"/>
      <c r="E76" s="206"/>
      <c r="F76" s="206"/>
      <c r="G76" s="162">
        <f>SUM(G72:G75)</f>
        <v>0</v>
      </c>
      <c r="H76" s="162">
        <f>SUM(H72:H75)</f>
        <v>0</v>
      </c>
    </row>
    <row r="77" spans="1:8" s="7" customFormat="1" ht="7.5" customHeight="1" thickBot="1" x14ac:dyDescent="0.4">
      <c r="A77" s="196"/>
      <c r="B77" s="197"/>
      <c r="C77" s="197"/>
      <c r="D77" s="197"/>
      <c r="E77" s="197"/>
      <c r="F77" s="197"/>
      <c r="G77" s="197"/>
      <c r="H77" s="198"/>
    </row>
    <row r="78" spans="1:8" s="7" customFormat="1" ht="30.75" customHeight="1" x14ac:dyDescent="0.35">
      <c r="A78" s="100"/>
      <c r="B78" s="216" t="s">
        <v>172</v>
      </c>
      <c r="C78" s="217"/>
      <c r="D78" s="217"/>
      <c r="E78" s="217"/>
      <c r="F78" s="217"/>
      <c r="G78" s="217"/>
      <c r="H78" s="218"/>
    </row>
    <row r="79" spans="1:8" s="7" customFormat="1" x14ac:dyDescent="0.35">
      <c r="A79" s="118">
        <v>1382140</v>
      </c>
      <c r="B79" s="93" t="s">
        <v>8</v>
      </c>
      <c r="C79" s="77"/>
      <c r="D79" s="77"/>
      <c r="E79" s="97">
        <v>17</v>
      </c>
      <c r="F79" s="168"/>
      <c r="G79" s="165">
        <f t="shared" ref="G79:G83" si="14">E79*F79</f>
        <v>0</v>
      </c>
      <c r="H79" s="165">
        <f t="shared" ref="H79:H83" si="15">G79*1.2</f>
        <v>0</v>
      </c>
    </row>
    <row r="80" spans="1:8" s="7" customFormat="1" x14ac:dyDescent="0.35">
      <c r="A80" s="114">
        <v>1382156</v>
      </c>
      <c r="B80" s="94" t="s">
        <v>9</v>
      </c>
      <c r="C80" s="80"/>
      <c r="D80" s="80"/>
      <c r="E80" s="88">
        <v>27</v>
      </c>
      <c r="F80" s="168"/>
      <c r="G80" s="165">
        <f t="shared" si="14"/>
        <v>0</v>
      </c>
      <c r="H80" s="165">
        <f t="shared" si="15"/>
        <v>0</v>
      </c>
    </row>
    <row r="81" spans="1:8" x14ac:dyDescent="0.35">
      <c r="A81" s="114">
        <v>1382162</v>
      </c>
      <c r="B81" s="94" t="s">
        <v>10</v>
      </c>
      <c r="C81" s="80"/>
      <c r="D81" s="80"/>
      <c r="E81" s="88">
        <v>34</v>
      </c>
      <c r="F81" s="168"/>
      <c r="G81" s="165">
        <f t="shared" si="14"/>
        <v>0</v>
      </c>
      <c r="H81" s="165">
        <f t="shared" si="15"/>
        <v>0</v>
      </c>
    </row>
    <row r="82" spans="1:8" x14ac:dyDescent="0.35">
      <c r="A82" s="114">
        <v>1382179</v>
      </c>
      <c r="B82" s="94" t="s">
        <v>11</v>
      </c>
      <c r="C82" s="80"/>
      <c r="D82" s="80"/>
      <c r="E82" s="88">
        <v>23</v>
      </c>
      <c r="F82" s="168"/>
      <c r="G82" s="165">
        <f t="shared" si="14"/>
        <v>0</v>
      </c>
      <c r="H82" s="165">
        <f t="shared" si="15"/>
        <v>0</v>
      </c>
    </row>
    <row r="83" spans="1:8" s="7" customFormat="1" ht="16" thickBot="1" x14ac:dyDescent="0.4">
      <c r="A83" s="115">
        <v>1382185</v>
      </c>
      <c r="B83" s="95" t="s">
        <v>12</v>
      </c>
      <c r="C83" s="83"/>
      <c r="D83" s="83"/>
      <c r="E83" s="90">
        <v>21</v>
      </c>
      <c r="F83" s="168"/>
      <c r="G83" s="165">
        <f t="shared" si="14"/>
        <v>0</v>
      </c>
      <c r="H83" s="165">
        <f t="shared" si="15"/>
        <v>0</v>
      </c>
    </row>
    <row r="84" spans="1:8" s="108" customFormat="1" ht="27" customHeight="1" thickBot="1" x14ac:dyDescent="0.5">
      <c r="A84" s="9"/>
      <c r="B84" s="205" t="s">
        <v>21</v>
      </c>
      <c r="C84" s="206"/>
      <c r="D84" s="206"/>
      <c r="E84" s="206"/>
      <c r="F84" s="206"/>
      <c r="G84" s="162">
        <f>SUM(G79:G83)</f>
        <v>0</v>
      </c>
      <c r="H84" s="162">
        <f>SUM(H79:H83)</f>
        <v>0</v>
      </c>
    </row>
    <row r="85" spans="1:8" s="7" customFormat="1" ht="6.75" customHeight="1" thickBot="1" x14ac:dyDescent="0.4">
      <c r="A85" s="196"/>
      <c r="B85" s="197"/>
      <c r="C85" s="197"/>
      <c r="D85" s="197"/>
      <c r="E85" s="197"/>
      <c r="F85" s="197"/>
      <c r="G85" s="197"/>
      <c r="H85" s="198"/>
    </row>
    <row r="86" spans="1:8" s="8" customFormat="1" ht="23.25" customHeight="1" x14ac:dyDescent="0.35">
      <c r="A86" s="100"/>
      <c r="B86" s="213" t="s">
        <v>173</v>
      </c>
      <c r="C86" s="214"/>
      <c r="D86" s="214"/>
      <c r="E86" s="214"/>
      <c r="F86" s="214"/>
      <c r="G86" s="214"/>
      <c r="H86" s="215"/>
    </row>
    <row r="87" spans="1:8" ht="16" thickBot="1" x14ac:dyDescent="0.4">
      <c r="A87" s="118">
        <v>1382280</v>
      </c>
      <c r="B87" s="99" t="s">
        <v>154</v>
      </c>
      <c r="C87" s="6"/>
      <c r="D87" s="6"/>
      <c r="E87" s="68">
        <v>30</v>
      </c>
      <c r="F87" s="168"/>
      <c r="G87" s="165">
        <f t="shared" ref="G87" si="16">E87*F87</f>
        <v>0</v>
      </c>
      <c r="H87" s="165">
        <f t="shared" ref="H87" si="17">G87*1.2</f>
        <v>0</v>
      </c>
    </row>
    <row r="88" spans="1:8" s="108" customFormat="1" ht="27" customHeight="1" thickBot="1" x14ac:dyDescent="0.5">
      <c r="A88" s="9"/>
      <c r="B88" s="205" t="s">
        <v>53</v>
      </c>
      <c r="C88" s="206"/>
      <c r="D88" s="206"/>
      <c r="E88" s="206"/>
      <c r="F88" s="206"/>
      <c r="G88" s="162">
        <f>SUM(G87)</f>
        <v>0</v>
      </c>
      <c r="H88" s="162">
        <f>SUM(H87)</f>
        <v>0</v>
      </c>
    </row>
    <row r="89" spans="1:8" s="7" customFormat="1" ht="8.25" customHeight="1" thickBot="1" x14ac:dyDescent="0.4">
      <c r="A89" s="210"/>
      <c r="B89" s="211"/>
      <c r="C89" s="211"/>
      <c r="D89" s="211"/>
      <c r="E89" s="211"/>
      <c r="F89" s="211"/>
      <c r="G89" s="211"/>
      <c r="H89" s="212"/>
    </row>
    <row r="90" spans="1:8" s="8" customFormat="1" ht="24" customHeight="1" x14ac:dyDescent="0.35">
      <c r="A90" s="100"/>
      <c r="B90" s="202" t="s">
        <v>174</v>
      </c>
      <c r="C90" s="203"/>
      <c r="D90" s="203"/>
      <c r="E90" s="203"/>
      <c r="F90" s="203"/>
      <c r="G90" s="203"/>
      <c r="H90" s="204"/>
    </row>
    <row r="91" spans="1:8" x14ac:dyDescent="0.35">
      <c r="A91" s="118">
        <v>1400670</v>
      </c>
      <c r="B91" s="93" t="s">
        <v>13</v>
      </c>
      <c r="C91" s="77"/>
      <c r="D91" s="77"/>
      <c r="E91" s="86">
        <v>15</v>
      </c>
      <c r="F91" s="168"/>
      <c r="G91" s="165">
        <f t="shared" ref="G91:G92" si="18">E91*F91</f>
        <v>0</v>
      </c>
      <c r="H91" s="165">
        <f t="shared" ref="H91:H92" si="19">G91*1.2</f>
        <v>0</v>
      </c>
    </row>
    <row r="92" spans="1:8" ht="16" thickBot="1" x14ac:dyDescent="0.4">
      <c r="A92" s="115">
        <v>1400687</v>
      </c>
      <c r="B92" s="95" t="s">
        <v>14</v>
      </c>
      <c r="C92" s="83"/>
      <c r="D92" s="83"/>
      <c r="E92" s="90">
        <v>2</v>
      </c>
      <c r="F92" s="168"/>
      <c r="G92" s="165">
        <f t="shared" si="18"/>
        <v>0</v>
      </c>
      <c r="H92" s="165">
        <f t="shared" si="19"/>
        <v>0</v>
      </c>
    </row>
    <row r="93" spans="1:8" s="108" customFormat="1" ht="27" customHeight="1" thickBot="1" x14ac:dyDescent="0.5">
      <c r="A93" s="9"/>
      <c r="B93" s="205" t="s">
        <v>22</v>
      </c>
      <c r="C93" s="206"/>
      <c r="D93" s="206"/>
      <c r="E93" s="206"/>
      <c r="F93" s="206"/>
      <c r="G93" s="162">
        <f>SUM(G91:G92)</f>
        <v>0</v>
      </c>
      <c r="H93" s="162">
        <f>SUM(H91:H92)</f>
        <v>0</v>
      </c>
    </row>
    <row r="94" spans="1:8" s="7" customFormat="1" ht="7.5" customHeight="1" thickBot="1" x14ac:dyDescent="0.4">
      <c r="A94" s="210"/>
      <c r="B94" s="211"/>
      <c r="C94" s="211"/>
      <c r="D94" s="211"/>
      <c r="E94" s="211"/>
      <c r="F94" s="211"/>
      <c r="G94" s="211"/>
      <c r="H94" s="212"/>
    </row>
    <row r="95" spans="1:8" ht="20.25" customHeight="1" x14ac:dyDescent="0.35">
      <c r="A95" s="100"/>
      <c r="B95" s="202" t="s">
        <v>175</v>
      </c>
      <c r="C95" s="203"/>
      <c r="D95" s="203"/>
      <c r="E95" s="203"/>
      <c r="F95" s="203"/>
      <c r="G95" s="203"/>
      <c r="H95" s="204"/>
    </row>
    <row r="96" spans="1:8" s="8" customFormat="1" ht="16.5" customHeight="1" x14ac:dyDescent="0.35">
      <c r="A96" s="113">
        <v>1393065</v>
      </c>
      <c r="B96" s="93" t="s">
        <v>44</v>
      </c>
      <c r="C96" s="77"/>
      <c r="D96" s="91"/>
      <c r="E96" s="86">
        <v>3</v>
      </c>
      <c r="F96" s="168"/>
      <c r="G96" s="165">
        <f t="shared" ref="G96:G100" si="20">E96*F96</f>
        <v>0</v>
      </c>
      <c r="H96" s="165">
        <f t="shared" ref="H96:H100" si="21">G96*1.2</f>
        <v>0</v>
      </c>
    </row>
    <row r="97" spans="1:8" s="8" customFormat="1" x14ac:dyDescent="0.35">
      <c r="A97" s="114">
        <v>1393071</v>
      </c>
      <c r="B97" s="94" t="s">
        <v>45</v>
      </c>
      <c r="C97" s="80"/>
      <c r="D97" s="80"/>
      <c r="E97" s="88">
        <v>4</v>
      </c>
      <c r="F97" s="168"/>
      <c r="G97" s="165">
        <f t="shared" si="20"/>
        <v>0</v>
      </c>
      <c r="H97" s="165">
        <f t="shared" si="21"/>
        <v>0</v>
      </c>
    </row>
    <row r="98" spans="1:8" s="8" customFormat="1" x14ac:dyDescent="0.35">
      <c r="A98" s="114">
        <v>1393088</v>
      </c>
      <c r="B98" s="94" t="s">
        <v>47</v>
      </c>
      <c r="C98" s="80"/>
      <c r="D98" s="80"/>
      <c r="E98" s="88">
        <v>4</v>
      </c>
      <c r="F98" s="168"/>
      <c r="G98" s="165">
        <f t="shared" si="20"/>
        <v>0</v>
      </c>
      <c r="H98" s="165">
        <f t="shared" si="21"/>
        <v>0</v>
      </c>
    </row>
    <row r="99" spans="1:8" s="8" customFormat="1" x14ac:dyDescent="0.35">
      <c r="A99" s="114">
        <v>1393094</v>
      </c>
      <c r="B99" s="94" t="s">
        <v>46</v>
      </c>
      <c r="C99" s="80"/>
      <c r="D99" s="80"/>
      <c r="E99" s="88">
        <v>4</v>
      </c>
      <c r="F99" s="168"/>
      <c r="G99" s="165">
        <f t="shared" si="20"/>
        <v>0</v>
      </c>
      <c r="H99" s="165">
        <f t="shared" si="21"/>
        <v>0</v>
      </c>
    </row>
    <row r="100" spans="1:8" s="8" customFormat="1" ht="16" thickBot="1" x14ac:dyDescent="0.4">
      <c r="A100" s="115">
        <v>1393102</v>
      </c>
      <c r="B100" s="95" t="s">
        <v>48</v>
      </c>
      <c r="C100" s="101"/>
      <c r="D100" s="101"/>
      <c r="E100" s="90">
        <v>3</v>
      </c>
      <c r="F100" s="168"/>
      <c r="G100" s="165">
        <f t="shared" si="20"/>
        <v>0</v>
      </c>
      <c r="H100" s="165">
        <f t="shared" si="21"/>
        <v>0</v>
      </c>
    </row>
    <row r="101" spans="1:8" s="108" customFormat="1" ht="27" customHeight="1" thickBot="1" x14ac:dyDescent="0.5">
      <c r="A101" s="9"/>
      <c r="B101" s="205" t="s">
        <v>23</v>
      </c>
      <c r="C101" s="206"/>
      <c r="D101" s="206"/>
      <c r="E101" s="206"/>
      <c r="F101" s="206"/>
      <c r="G101" s="162">
        <f>SUM(G96:G100)</f>
        <v>0</v>
      </c>
      <c r="H101" s="162">
        <f>SUM(H96:H100)</f>
        <v>0</v>
      </c>
    </row>
    <row r="102" spans="1:8" s="7" customFormat="1" ht="9" customHeight="1" thickBot="1" x14ac:dyDescent="0.4">
      <c r="A102" s="196"/>
      <c r="B102" s="197"/>
      <c r="C102" s="197"/>
      <c r="D102" s="197"/>
      <c r="E102" s="197"/>
      <c r="F102" s="197"/>
      <c r="G102" s="197"/>
      <c r="H102" s="198"/>
    </row>
    <row r="103" spans="1:8" s="8" customFormat="1" ht="19.5" customHeight="1" x14ac:dyDescent="0.35">
      <c r="A103" s="11"/>
      <c r="B103" s="213" t="s">
        <v>176</v>
      </c>
      <c r="C103" s="214"/>
      <c r="D103" s="214"/>
      <c r="E103" s="214"/>
      <c r="F103" s="214"/>
      <c r="G103" s="214"/>
      <c r="H103" s="215"/>
    </row>
    <row r="104" spans="1:8" s="8" customFormat="1" x14ac:dyDescent="0.35">
      <c r="A104" s="119">
        <v>1320468</v>
      </c>
      <c r="B104" s="93" t="s">
        <v>34</v>
      </c>
      <c r="C104" s="77"/>
      <c r="D104" s="77"/>
      <c r="E104" s="97">
        <v>5</v>
      </c>
      <c r="F104" s="168"/>
      <c r="G104" s="165">
        <f t="shared" ref="G104:G107" si="22">E104*F104</f>
        <v>0</v>
      </c>
      <c r="H104" s="165">
        <f t="shared" ref="H104:H107" si="23">G104*1.2</f>
        <v>0</v>
      </c>
    </row>
    <row r="105" spans="1:8" s="8" customFormat="1" x14ac:dyDescent="0.35">
      <c r="A105" s="114">
        <v>1320474</v>
      </c>
      <c r="B105" s="94" t="s">
        <v>35</v>
      </c>
      <c r="C105" s="80"/>
      <c r="D105" s="80"/>
      <c r="E105" s="88">
        <v>5</v>
      </c>
      <c r="F105" s="168"/>
      <c r="G105" s="165">
        <f t="shared" si="22"/>
        <v>0</v>
      </c>
      <c r="H105" s="165">
        <f t="shared" si="23"/>
        <v>0</v>
      </c>
    </row>
    <row r="106" spans="1:8" s="8" customFormat="1" x14ac:dyDescent="0.35">
      <c r="A106" s="114">
        <v>1231925</v>
      </c>
      <c r="B106" s="94" t="s">
        <v>36</v>
      </c>
      <c r="C106" s="80"/>
      <c r="D106" s="80"/>
      <c r="E106" s="88">
        <v>6</v>
      </c>
      <c r="F106" s="168"/>
      <c r="G106" s="165">
        <f t="shared" si="22"/>
        <v>0</v>
      </c>
      <c r="H106" s="165">
        <f t="shared" si="23"/>
        <v>0</v>
      </c>
    </row>
    <row r="107" spans="1:8" s="8" customFormat="1" ht="16" thickBot="1" x14ac:dyDescent="0.4">
      <c r="A107" s="115">
        <v>1320451</v>
      </c>
      <c r="B107" s="95" t="s">
        <v>37</v>
      </c>
      <c r="C107" s="83"/>
      <c r="D107" s="83"/>
      <c r="E107" s="90">
        <v>5</v>
      </c>
      <c r="F107" s="168"/>
      <c r="G107" s="165">
        <f t="shared" si="22"/>
        <v>0</v>
      </c>
      <c r="H107" s="165">
        <f t="shared" si="23"/>
        <v>0</v>
      </c>
    </row>
    <row r="108" spans="1:8" s="108" customFormat="1" ht="27" customHeight="1" thickBot="1" x14ac:dyDescent="0.5">
      <c r="A108" s="9"/>
      <c r="B108" s="205" t="s">
        <v>24</v>
      </c>
      <c r="C108" s="206"/>
      <c r="D108" s="206"/>
      <c r="E108" s="206"/>
      <c r="F108" s="206"/>
      <c r="G108" s="162">
        <f>SUM(G104:G107)</f>
        <v>0</v>
      </c>
      <c r="H108" s="162">
        <f>SUM(H104:H107)</f>
        <v>0</v>
      </c>
    </row>
    <row r="109" spans="1:8" s="7" customFormat="1" ht="9.75" customHeight="1" thickBot="1" x14ac:dyDescent="0.4">
      <c r="A109" s="196"/>
      <c r="B109" s="197"/>
      <c r="C109" s="197"/>
      <c r="D109" s="197"/>
      <c r="E109" s="197"/>
      <c r="F109" s="197"/>
      <c r="G109" s="197"/>
      <c r="H109" s="198"/>
    </row>
    <row r="110" spans="1:8" ht="20.25" customHeight="1" x14ac:dyDescent="0.35">
      <c r="A110" s="11"/>
      <c r="B110" s="213" t="s">
        <v>177</v>
      </c>
      <c r="C110" s="214"/>
      <c r="D110" s="214"/>
      <c r="E110" s="214"/>
      <c r="F110" s="214"/>
      <c r="G110" s="214"/>
      <c r="H110" s="215"/>
    </row>
    <row r="111" spans="1:8" s="8" customFormat="1" x14ac:dyDescent="0.35">
      <c r="A111" s="98">
        <v>1291376</v>
      </c>
      <c r="B111" s="77" t="s">
        <v>114</v>
      </c>
      <c r="C111" s="77"/>
      <c r="D111" s="77"/>
      <c r="E111" s="86">
        <v>327</v>
      </c>
      <c r="F111" s="168"/>
      <c r="G111" s="165">
        <f t="shared" ref="G111" si="24">E111*F111</f>
        <v>0</v>
      </c>
      <c r="H111" s="165">
        <f t="shared" ref="H111" si="25">G111*1.2</f>
        <v>0</v>
      </c>
    </row>
    <row r="112" spans="1:8" s="8" customFormat="1" ht="24" customHeight="1" thickBot="1" x14ac:dyDescent="0.4">
      <c r="A112" s="102"/>
      <c r="B112" s="155" t="s">
        <v>192</v>
      </c>
      <c r="C112" s="83"/>
      <c r="D112" s="83"/>
      <c r="E112" s="83"/>
      <c r="F112" s="168"/>
      <c r="G112" s="165"/>
      <c r="H112" s="165"/>
    </row>
    <row r="113" spans="1:8" s="108" customFormat="1" ht="27" customHeight="1" thickBot="1" x14ac:dyDescent="0.5">
      <c r="A113" s="9"/>
      <c r="B113" s="205" t="s">
        <v>25</v>
      </c>
      <c r="C113" s="206"/>
      <c r="D113" s="206"/>
      <c r="E113" s="206"/>
      <c r="F113" s="206"/>
      <c r="G113" s="162">
        <f>SUM(G111:G112)</f>
        <v>0</v>
      </c>
      <c r="H113" s="162">
        <f>SUM(H111:H112)</f>
        <v>0</v>
      </c>
    </row>
    <row r="114" spans="1:8" s="7" customFormat="1" ht="8.25" customHeight="1" thickBot="1" x14ac:dyDescent="0.4">
      <c r="A114" s="196"/>
      <c r="B114" s="197"/>
      <c r="C114" s="197"/>
      <c r="D114" s="197"/>
      <c r="E114" s="197"/>
      <c r="F114" s="197"/>
      <c r="G114" s="197"/>
      <c r="H114" s="198"/>
    </row>
    <row r="115" spans="1:8" ht="21.75" customHeight="1" x14ac:dyDescent="0.35">
      <c r="A115" s="100"/>
      <c r="B115" s="213" t="s">
        <v>178</v>
      </c>
      <c r="C115" s="214"/>
      <c r="D115" s="214"/>
      <c r="E115" s="214"/>
      <c r="F115" s="214"/>
      <c r="G115" s="214"/>
      <c r="H115" s="215"/>
    </row>
    <row r="116" spans="1:8" x14ac:dyDescent="0.35">
      <c r="A116" s="118">
        <v>1382216</v>
      </c>
      <c r="B116" s="93" t="s">
        <v>38</v>
      </c>
      <c r="C116" s="103"/>
      <c r="D116" s="103"/>
      <c r="E116" s="97">
        <v>1</v>
      </c>
      <c r="F116" s="168"/>
      <c r="G116" s="165">
        <f t="shared" ref="G116:G120" si="26">E116*F116</f>
        <v>0</v>
      </c>
      <c r="H116" s="165">
        <f t="shared" ref="H116:H120" si="27">G116*1.2</f>
        <v>0</v>
      </c>
    </row>
    <row r="117" spans="1:8" x14ac:dyDescent="0.35">
      <c r="A117" s="114">
        <v>1232008</v>
      </c>
      <c r="B117" s="94" t="s">
        <v>39</v>
      </c>
      <c r="C117" s="104"/>
      <c r="D117" s="104"/>
      <c r="E117" s="88">
        <v>4</v>
      </c>
      <c r="F117" s="168"/>
      <c r="G117" s="165">
        <f t="shared" si="26"/>
        <v>0</v>
      </c>
      <c r="H117" s="165">
        <f t="shared" si="27"/>
        <v>0</v>
      </c>
    </row>
    <row r="118" spans="1:8" x14ac:dyDescent="0.35">
      <c r="A118" s="114">
        <v>1382191</v>
      </c>
      <c r="B118" s="94" t="s">
        <v>40</v>
      </c>
      <c r="C118" s="104"/>
      <c r="D118" s="104"/>
      <c r="E118" s="88">
        <v>6</v>
      </c>
      <c r="F118" s="168"/>
      <c r="G118" s="165">
        <f t="shared" si="26"/>
        <v>0</v>
      </c>
      <c r="H118" s="165">
        <f t="shared" si="27"/>
        <v>0</v>
      </c>
    </row>
    <row r="119" spans="1:8" x14ac:dyDescent="0.35">
      <c r="A119" s="114">
        <v>1382200</v>
      </c>
      <c r="B119" s="94" t="s">
        <v>41</v>
      </c>
      <c r="C119" s="104"/>
      <c r="D119" s="104"/>
      <c r="E119" s="88">
        <v>1</v>
      </c>
      <c r="F119" s="168"/>
      <c r="G119" s="165">
        <f t="shared" si="26"/>
        <v>0</v>
      </c>
      <c r="H119" s="165">
        <f t="shared" si="27"/>
        <v>0</v>
      </c>
    </row>
    <row r="120" spans="1:8" ht="16" thickBot="1" x14ac:dyDescent="0.4">
      <c r="A120" s="115">
        <v>1387797</v>
      </c>
      <c r="B120" s="95" t="s">
        <v>42</v>
      </c>
      <c r="C120" s="105"/>
      <c r="D120" s="105"/>
      <c r="E120" s="90">
        <v>2</v>
      </c>
      <c r="F120" s="168"/>
      <c r="G120" s="165">
        <f t="shared" si="26"/>
        <v>0</v>
      </c>
      <c r="H120" s="165">
        <f t="shared" si="27"/>
        <v>0</v>
      </c>
    </row>
    <row r="121" spans="1:8" s="108" customFormat="1" ht="27" customHeight="1" thickBot="1" x14ac:dyDescent="0.5">
      <c r="A121" s="9"/>
      <c r="B121" s="205" t="s">
        <v>26</v>
      </c>
      <c r="C121" s="206"/>
      <c r="D121" s="206"/>
      <c r="E121" s="206"/>
      <c r="F121" s="206"/>
      <c r="G121" s="162">
        <f>SUM(G116:G120)</f>
        <v>0</v>
      </c>
      <c r="H121" s="162">
        <f>SUM(H116:H120)</f>
        <v>0</v>
      </c>
    </row>
    <row r="122" spans="1:8" s="7" customFormat="1" ht="7.5" customHeight="1" thickBot="1" x14ac:dyDescent="0.4">
      <c r="A122" s="210"/>
      <c r="B122" s="211"/>
      <c r="C122" s="211"/>
      <c r="D122" s="211"/>
      <c r="E122" s="211"/>
      <c r="F122" s="211"/>
      <c r="G122" s="211"/>
      <c r="H122" s="212"/>
    </row>
    <row r="123" spans="1:8" ht="19.5" customHeight="1" x14ac:dyDescent="0.35">
      <c r="A123" s="14"/>
      <c r="B123" s="213" t="s">
        <v>179</v>
      </c>
      <c r="C123" s="214"/>
      <c r="D123" s="214"/>
      <c r="E123" s="214"/>
      <c r="F123" s="214"/>
      <c r="G123" s="214"/>
      <c r="H123" s="215"/>
    </row>
    <row r="124" spans="1:8" ht="16" thickBot="1" x14ac:dyDescent="0.4">
      <c r="A124" s="113">
        <v>1297670</v>
      </c>
      <c r="B124" s="106" t="s">
        <v>43</v>
      </c>
      <c r="C124" s="107"/>
      <c r="D124" s="107"/>
      <c r="E124" s="86">
        <v>1</v>
      </c>
      <c r="F124" s="168"/>
      <c r="G124" s="165">
        <f t="shared" ref="G124" si="28">E124*F124</f>
        <v>0</v>
      </c>
      <c r="H124" s="165">
        <f t="shared" ref="H124" si="29">G124*1.2</f>
        <v>0</v>
      </c>
    </row>
    <row r="125" spans="1:8" s="108" customFormat="1" ht="27" customHeight="1" thickBot="1" x14ac:dyDescent="0.5">
      <c r="A125" s="9"/>
      <c r="B125" s="205" t="s">
        <v>27</v>
      </c>
      <c r="C125" s="206"/>
      <c r="D125" s="206"/>
      <c r="E125" s="206"/>
      <c r="F125" s="206"/>
      <c r="G125" s="162">
        <f>SUM(G124)</f>
        <v>0</v>
      </c>
      <c r="H125" s="162">
        <f>SUM(H124)</f>
        <v>0</v>
      </c>
    </row>
    <row r="126" spans="1:8" x14ac:dyDescent="0.35">
      <c r="A126" s="11"/>
    </row>
  </sheetData>
  <customSheetViews>
    <customSheetView guid="{AA54538E-18F0-4612-8A0F-0B098996ED41}" scale="85" showPageBreaks="1" showRuler="0">
      <selection activeCell="E16" sqref="E16"/>
      <rowBreaks count="7" manualBreakCount="7">
        <brk id="23" max="16383" man="1"/>
        <brk id="45" max="16383" man="1"/>
        <brk id="64" max="16383" man="1"/>
        <brk id="88" max="16383" man="1"/>
        <brk id="110" max="16383" man="1"/>
        <brk id="131" max="16383" man="1"/>
        <brk id="162" max="16383" man="1"/>
      </rowBreaks>
      <pageMargins left="0.78740157480314965" right="0.78740157480314965" top="0.78740157480314965" bottom="0.39370078740157483" header="0.31496062992125984" footer="0.31496062992125984"/>
      <printOptions verticalCentered="1"/>
      <pageSetup paperSize="9" orientation="landscape" r:id="rId1"/>
      <headerFooter alignWithMargins="0">
        <oddHeader>&amp;C&amp;"Comic Sans MS,Gras"&amp;12CAHIER N°1 : APPAREILS D'IMMOBILISATION ET DE CONTENTION THERAPEUTIQUES</oddHeader>
      </headerFooter>
    </customSheetView>
    <customSheetView guid="{1687CDAE-72F4-4890-A2CE-90E1693EF0A9}" scale="85" showPageBreaks="1" showRuler="0">
      <selection activeCell="B8" sqref="B8"/>
      <rowBreaks count="8" manualBreakCount="8">
        <brk id="28" max="16383" man="1"/>
        <brk id="56" max="16383" man="1"/>
        <brk id="57" max="16383" man="1"/>
        <brk id="82" max="16383" man="1"/>
        <brk id="112" max="16383" man="1"/>
        <brk id="142" max="16383" man="1"/>
        <brk id="145" max="16383" man="1"/>
        <brk id="175" max="16383" man="1"/>
      </rowBreaks>
      <pageMargins left="0.39370078740157483" right="0.39370078740157483" top="0.59055118110236227" bottom="0.39370078740157483" header="0.31496062992125984" footer="0.31496062992125984"/>
      <printOptions horizontalCentered="1" verticalCentered="1"/>
      <pageSetup paperSize="9" orientation="landscape" r:id="rId2"/>
      <headerFooter alignWithMargins="0">
        <oddHeader>&amp;C&amp;"Comic Sans MS,Gras"&amp;12CAHIER N°1 : APPAREILS D'IMMOBILISATION ET DE CONTENTION THERAPEUTIQUES
QUANTITES PREVISIONNELLES ANNUELLES</oddHeader>
      </headerFooter>
    </customSheetView>
    <customSheetView guid="{7D30C6C3-B635-4807-8619-A8778E25C4B0}" scale="85" showPageBreaks="1" showRuler="0">
      <selection activeCell="F27" sqref="F27"/>
      <rowBreaks count="6" manualBreakCount="6">
        <brk id="23" max="16383" man="1"/>
        <brk id="27" max="16383" man="1"/>
        <brk id="49" max="16383" man="1"/>
        <brk id="68" max="16383" man="1"/>
        <brk id="95" max="16383" man="1"/>
        <brk id="111" max="16383" man="1"/>
      </rowBreaks>
      <pageMargins left="0.78740157480314965" right="0.78740157480314965" top="0.78740157480314965" bottom="0.39370078740157483" header="0.31496062992125984" footer="0.31496062992125984"/>
      <printOptions verticalCentered="1"/>
      <pageSetup paperSize="9" orientation="landscape" r:id="rId3"/>
      <headerFooter alignWithMargins="0">
        <oddHeader>&amp;C&amp;"Comic Sans MS,Gras"&amp;12CAHIER N°1 : APPAREILS D'IMMOBILISATION ET DE CONTENTION THERAPEUTIQUES</oddHeader>
      </headerFooter>
    </customSheetView>
    <customSheetView guid="{09D8AAEA-3094-4087-B75F-23B9D42847C9}" scale="85" showPageBreaks="1" showRuler="0">
      <selection activeCell="B114" sqref="B114"/>
      <rowBreaks count="6" manualBreakCount="6">
        <brk id="28" max="16383" man="1"/>
        <brk id="55" max="16383" man="1"/>
        <brk id="80" max="16383" man="1"/>
        <brk id="128" max="16383" man="1"/>
        <brk id="131" max="16383" man="1"/>
        <brk id="161" max="16383" man="1"/>
      </rowBreaks>
      <pageMargins left="0.39370078740157483" right="0.39370078740157483" top="0.59055118110236227" bottom="0.39370078740157483" header="0.31496062992125984" footer="0.31496062992125984"/>
      <printOptions verticalCentered="1"/>
      <pageSetup paperSize="9" orientation="landscape" r:id="rId4"/>
      <headerFooter alignWithMargins="0">
        <oddHeader>&amp;C&amp;"Comic Sans MS,Gras"&amp;12CAHIER N°1 : APPAREILS D'IMMOBILISATION ET DE CONTENTION THERAPEUTIQUES
Quantité prévisionnelles annuelles</oddHeader>
      </headerFooter>
    </customSheetView>
  </customSheetViews>
  <mergeCells count="43">
    <mergeCell ref="B125:F125"/>
    <mergeCell ref="B93:F93"/>
    <mergeCell ref="B101:F101"/>
    <mergeCell ref="B108:F108"/>
    <mergeCell ref="B113:F113"/>
    <mergeCell ref="B121:F121"/>
    <mergeCell ref="A122:H122"/>
    <mergeCell ref="B123:H123"/>
    <mergeCell ref="B110:H110"/>
    <mergeCell ref="B115:H115"/>
    <mergeCell ref="B103:H103"/>
    <mergeCell ref="A102:H102"/>
    <mergeCell ref="A109:H109"/>
    <mergeCell ref="A114:H114"/>
    <mergeCell ref="B95:H95"/>
    <mergeCell ref="B71:H71"/>
    <mergeCell ref="B78:H78"/>
    <mergeCell ref="B86:H86"/>
    <mergeCell ref="A77:H77"/>
    <mergeCell ref="B76:F76"/>
    <mergeCell ref="B84:F84"/>
    <mergeCell ref="B88:F88"/>
    <mergeCell ref="A85:H85"/>
    <mergeCell ref="A89:H89"/>
    <mergeCell ref="A94:H94"/>
    <mergeCell ref="B90:H90"/>
    <mergeCell ref="B4:H4"/>
    <mergeCell ref="B14:H14"/>
    <mergeCell ref="B21:H21"/>
    <mergeCell ref="B12:F12"/>
    <mergeCell ref="B19:F19"/>
    <mergeCell ref="A13:H13"/>
    <mergeCell ref="A39:H39"/>
    <mergeCell ref="A26:H26"/>
    <mergeCell ref="A20:H20"/>
    <mergeCell ref="A70:H70"/>
    <mergeCell ref="B27:H27"/>
    <mergeCell ref="B33:H33"/>
    <mergeCell ref="B25:F25"/>
    <mergeCell ref="B31:F31"/>
    <mergeCell ref="B38:F38"/>
    <mergeCell ref="B69:F69"/>
    <mergeCell ref="B40:H40"/>
  </mergeCells>
  <phoneticPr fontId="0" type="noConversion"/>
  <conditionalFormatting sqref="A5:A11">
    <cfRule type="duplicateValues" dxfId="16" priority="13"/>
  </conditionalFormatting>
  <conditionalFormatting sqref="A15:A18">
    <cfRule type="duplicateValues" dxfId="15" priority="12"/>
  </conditionalFormatting>
  <conditionalFormatting sqref="A28:A30">
    <cfRule type="duplicateValues" dxfId="14" priority="11"/>
  </conditionalFormatting>
  <conditionalFormatting sqref="A34:A37">
    <cfRule type="duplicateValues" dxfId="13" priority="10"/>
  </conditionalFormatting>
  <conditionalFormatting sqref="A41:A68">
    <cfRule type="duplicateValues" dxfId="12" priority="9"/>
  </conditionalFormatting>
  <conditionalFormatting sqref="A72:A75">
    <cfRule type="duplicateValues" dxfId="11" priority="8"/>
  </conditionalFormatting>
  <conditionalFormatting sqref="A79:A83">
    <cfRule type="duplicateValues" dxfId="10" priority="7"/>
  </conditionalFormatting>
  <conditionalFormatting sqref="A91:A92">
    <cfRule type="duplicateValues" dxfId="9" priority="6"/>
  </conditionalFormatting>
  <conditionalFormatting sqref="A96:A100">
    <cfRule type="duplicateValues" dxfId="8" priority="5"/>
  </conditionalFormatting>
  <conditionalFormatting sqref="A104:A107">
    <cfRule type="duplicateValues" dxfId="7" priority="4"/>
  </conditionalFormatting>
  <conditionalFormatting sqref="A116:A120">
    <cfRule type="duplicateValues" dxfId="6" priority="3"/>
  </conditionalFormatting>
  <conditionalFormatting sqref="A87">
    <cfRule type="duplicateValues" dxfId="5" priority="1"/>
  </conditionalFormatting>
  <conditionalFormatting sqref="A124">
    <cfRule type="duplicateValues" dxfId="4" priority="15"/>
  </conditionalFormatting>
  <pageMargins left="0.70866141732283472" right="0.70866141732283472" top="0.55118110236220474" bottom="0.55118110236220474" header="0.31496062992125984" footer="0.31496062992125984"/>
  <pageSetup paperSize="9" scale="66" fitToHeight="0" orientation="landscape" r:id="rId5"/>
  <headerFooter>
    <oddFooter>&amp;L&amp;"Arial,Gras"&amp;11&amp;F&amp;C&amp;"Arial,Gras"&amp;11&amp;A</oddFooter>
  </headerFooter>
  <rowBreaks count="4" manualBreakCount="4">
    <brk id="31" max="8" man="1"/>
    <brk id="69" max="8" man="1"/>
    <brk id="94" max="8" man="1"/>
    <brk id="11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A1:P82"/>
  <sheetViews>
    <sheetView tabSelected="1" zoomScale="85" zoomScaleNormal="85" workbookViewId="0">
      <pane ySplit="3" topLeftCell="A4" activePane="bottomLeft" state="frozen"/>
      <selection activeCell="F4" sqref="F4"/>
      <selection pane="bottomLeft" activeCell="K77" sqref="K77"/>
    </sheetView>
  </sheetViews>
  <sheetFormatPr baseColWidth="10" defaultColWidth="11.25" defaultRowHeight="12.5" x14ac:dyDescent="0.25"/>
  <cols>
    <col min="1" max="1" width="11.25" style="16" customWidth="1"/>
    <col min="2" max="2" width="68.83203125" style="15" customWidth="1"/>
    <col min="3" max="3" width="13" style="24" customWidth="1"/>
    <col min="4" max="4" width="21.5" style="24" customWidth="1"/>
    <col min="5" max="5" width="14.33203125" style="15" customWidth="1"/>
    <col min="6" max="6" width="16.58203125" style="15" customWidth="1"/>
    <col min="7" max="7" width="14.83203125" style="15" customWidth="1"/>
    <col min="8" max="8" width="17.33203125" style="15" customWidth="1"/>
    <col min="9" max="9" width="17" style="15" customWidth="1"/>
    <col min="10" max="16384" width="11.25" style="15"/>
  </cols>
  <sheetData>
    <row r="1" spans="1:8" ht="39" customHeight="1" x14ac:dyDescent="0.25">
      <c r="A1" s="66"/>
      <c r="B1" s="63" t="s">
        <v>117</v>
      </c>
    </row>
    <row r="2" spans="1:8" ht="27" customHeight="1" thickBot="1" x14ac:dyDescent="0.4">
      <c r="B2" s="21"/>
    </row>
    <row r="3" spans="1:8" ht="51.75" customHeight="1" thickBot="1" x14ac:dyDescent="0.3">
      <c r="A3" s="60" t="s">
        <v>125</v>
      </c>
      <c r="B3" s="61" t="s">
        <v>0</v>
      </c>
      <c r="C3" s="29" t="s">
        <v>30</v>
      </c>
      <c r="D3" s="29" t="s">
        <v>51</v>
      </c>
      <c r="E3" s="29" t="s">
        <v>185</v>
      </c>
      <c r="F3" s="29" t="s">
        <v>29</v>
      </c>
      <c r="G3" s="29" t="s">
        <v>15</v>
      </c>
      <c r="H3" s="30" t="s">
        <v>16</v>
      </c>
    </row>
    <row r="4" spans="1:8" ht="26.25" customHeight="1" thickBot="1" x14ac:dyDescent="0.3">
      <c r="A4" s="22"/>
      <c r="B4" s="221" t="s">
        <v>181</v>
      </c>
      <c r="C4" s="221"/>
      <c r="D4" s="221"/>
      <c r="E4" s="221"/>
      <c r="F4" s="221"/>
      <c r="G4" s="221"/>
      <c r="H4" s="222"/>
    </row>
    <row r="5" spans="1:8" ht="16.899999999999999" customHeight="1" x14ac:dyDescent="0.35">
      <c r="A5" s="96">
        <v>1322600</v>
      </c>
      <c r="B5" s="120" t="s">
        <v>95</v>
      </c>
      <c r="C5" s="121"/>
      <c r="D5" s="122"/>
      <c r="E5" s="97">
        <v>1</v>
      </c>
      <c r="F5" s="168"/>
      <c r="G5" s="165">
        <f t="shared" ref="G5:G32" si="0">E5*F5</f>
        <v>0</v>
      </c>
      <c r="H5" s="165">
        <f t="shared" ref="H5:H32" si="1">G5*1.2</f>
        <v>0</v>
      </c>
    </row>
    <row r="6" spans="1:8" ht="16.899999999999999" customHeight="1" x14ac:dyDescent="0.35">
      <c r="A6" s="87">
        <v>1322616</v>
      </c>
      <c r="B6" s="94" t="s">
        <v>96</v>
      </c>
      <c r="C6" s="123"/>
      <c r="D6" s="124"/>
      <c r="E6" s="88">
        <v>2</v>
      </c>
      <c r="F6" s="168"/>
      <c r="G6" s="165">
        <f t="shared" si="0"/>
        <v>0</v>
      </c>
      <c r="H6" s="165">
        <f t="shared" si="1"/>
        <v>0</v>
      </c>
    </row>
    <row r="7" spans="1:8" ht="16.899999999999999" customHeight="1" x14ac:dyDescent="0.35">
      <c r="A7" s="87">
        <v>1322622</v>
      </c>
      <c r="B7" s="94" t="s">
        <v>97</v>
      </c>
      <c r="C7" s="123"/>
      <c r="D7" s="124"/>
      <c r="E7" s="88">
        <v>1</v>
      </c>
      <c r="F7" s="168"/>
      <c r="G7" s="165">
        <f t="shared" si="0"/>
        <v>0</v>
      </c>
      <c r="H7" s="165">
        <f t="shared" si="1"/>
        <v>0</v>
      </c>
    </row>
    <row r="8" spans="1:8" ht="16.899999999999999" customHeight="1" x14ac:dyDescent="0.35">
      <c r="A8" s="87">
        <v>1322639</v>
      </c>
      <c r="B8" s="94" t="s">
        <v>98</v>
      </c>
      <c r="C8" s="123"/>
      <c r="D8" s="124"/>
      <c r="E8" s="88">
        <v>1</v>
      </c>
      <c r="F8" s="168"/>
      <c r="G8" s="165">
        <f t="shared" si="0"/>
        <v>0</v>
      </c>
      <c r="H8" s="165">
        <f t="shared" si="1"/>
        <v>0</v>
      </c>
    </row>
    <row r="9" spans="1:8" ht="16.899999999999999" customHeight="1" x14ac:dyDescent="0.35">
      <c r="A9" s="87">
        <v>1388420</v>
      </c>
      <c r="B9" s="94" t="s">
        <v>99</v>
      </c>
      <c r="C9" s="124"/>
      <c r="D9" s="123"/>
      <c r="E9" s="88">
        <v>1</v>
      </c>
      <c r="F9" s="168"/>
      <c r="G9" s="165">
        <f t="shared" si="0"/>
        <v>0</v>
      </c>
      <c r="H9" s="165">
        <f t="shared" si="1"/>
        <v>0</v>
      </c>
    </row>
    <row r="10" spans="1:8" ht="15.5" x14ac:dyDescent="0.35">
      <c r="A10" s="87">
        <v>1322214</v>
      </c>
      <c r="B10" s="94" t="s">
        <v>74</v>
      </c>
      <c r="C10" s="125"/>
      <c r="D10" s="125"/>
      <c r="E10" s="88">
        <v>2</v>
      </c>
      <c r="F10" s="168"/>
      <c r="G10" s="165">
        <f t="shared" si="0"/>
        <v>0</v>
      </c>
      <c r="H10" s="165">
        <f t="shared" si="1"/>
        <v>0</v>
      </c>
    </row>
    <row r="11" spans="1:8" ht="15.5" x14ac:dyDescent="0.35">
      <c r="A11" s="87">
        <v>1321172</v>
      </c>
      <c r="B11" s="94" t="s">
        <v>75</v>
      </c>
      <c r="C11" s="125"/>
      <c r="D11" s="125"/>
      <c r="E11" s="88">
        <v>4</v>
      </c>
      <c r="F11" s="168"/>
      <c r="G11" s="165">
        <f t="shared" si="0"/>
        <v>0</v>
      </c>
      <c r="H11" s="165">
        <f t="shared" si="1"/>
        <v>0</v>
      </c>
    </row>
    <row r="12" spans="1:8" ht="15.5" x14ac:dyDescent="0.35">
      <c r="A12" s="87">
        <v>1321189</v>
      </c>
      <c r="B12" s="94" t="s">
        <v>76</v>
      </c>
      <c r="C12" s="125"/>
      <c r="D12" s="125"/>
      <c r="E12" s="88">
        <v>5</v>
      </c>
      <c r="F12" s="168"/>
      <c r="G12" s="165">
        <f t="shared" si="0"/>
        <v>0</v>
      </c>
      <c r="H12" s="165">
        <f t="shared" si="1"/>
        <v>0</v>
      </c>
    </row>
    <row r="13" spans="1:8" ht="15.5" x14ac:dyDescent="0.35">
      <c r="A13" s="87">
        <v>1321255</v>
      </c>
      <c r="B13" s="94" t="s">
        <v>77</v>
      </c>
      <c r="C13" s="125"/>
      <c r="D13" s="125"/>
      <c r="E13" s="88">
        <v>1</v>
      </c>
      <c r="F13" s="168"/>
      <c r="G13" s="165">
        <f t="shared" si="0"/>
        <v>0</v>
      </c>
      <c r="H13" s="165">
        <f t="shared" si="1"/>
        <v>0</v>
      </c>
    </row>
    <row r="14" spans="1:8" ht="15.5" x14ac:dyDescent="0.35">
      <c r="A14" s="87">
        <v>1297960</v>
      </c>
      <c r="B14" s="94" t="s">
        <v>78</v>
      </c>
      <c r="C14" s="125"/>
      <c r="D14" s="125"/>
      <c r="E14" s="88">
        <v>1</v>
      </c>
      <c r="F14" s="168"/>
      <c r="G14" s="165">
        <f t="shared" si="0"/>
        <v>0</v>
      </c>
      <c r="H14" s="165">
        <f t="shared" si="1"/>
        <v>0</v>
      </c>
    </row>
    <row r="15" spans="1:8" ht="15.5" x14ac:dyDescent="0.35">
      <c r="A15" s="87">
        <v>1297829</v>
      </c>
      <c r="B15" s="94" t="s">
        <v>79</v>
      </c>
      <c r="C15" s="125"/>
      <c r="D15" s="125"/>
      <c r="E15" s="88">
        <v>1</v>
      </c>
      <c r="F15" s="168"/>
      <c r="G15" s="165">
        <f t="shared" si="0"/>
        <v>0</v>
      </c>
      <c r="H15" s="165">
        <f t="shared" si="1"/>
        <v>0</v>
      </c>
    </row>
    <row r="16" spans="1:8" ht="15.5" x14ac:dyDescent="0.35">
      <c r="A16" s="87">
        <v>1297835</v>
      </c>
      <c r="B16" s="94" t="s">
        <v>80</v>
      </c>
      <c r="C16" s="125"/>
      <c r="D16" s="125"/>
      <c r="E16" s="88">
        <v>1</v>
      </c>
      <c r="F16" s="168"/>
      <c r="G16" s="165">
        <f t="shared" si="0"/>
        <v>0</v>
      </c>
      <c r="H16" s="165">
        <f t="shared" si="1"/>
        <v>0</v>
      </c>
    </row>
    <row r="17" spans="1:8" ht="15.5" x14ac:dyDescent="0.35">
      <c r="A17" s="87">
        <v>1297841</v>
      </c>
      <c r="B17" s="94" t="s">
        <v>81</v>
      </c>
      <c r="C17" s="125"/>
      <c r="D17" s="125"/>
      <c r="E17" s="88">
        <v>1</v>
      </c>
      <c r="F17" s="168"/>
      <c r="G17" s="165">
        <f t="shared" si="0"/>
        <v>0</v>
      </c>
      <c r="H17" s="165">
        <f t="shared" si="1"/>
        <v>0</v>
      </c>
    </row>
    <row r="18" spans="1:8" ht="15.5" x14ac:dyDescent="0.35">
      <c r="A18" s="87">
        <v>1388450</v>
      </c>
      <c r="B18" s="94" t="s">
        <v>100</v>
      </c>
      <c r="C18" s="125"/>
      <c r="D18" s="125"/>
      <c r="E18" s="88">
        <v>1</v>
      </c>
      <c r="F18" s="168"/>
      <c r="G18" s="165">
        <f t="shared" si="0"/>
        <v>0</v>
      </c>
      <c r="H18" s="165">
        <f t="shared" si="1"/>
        <v>0</v>
      </c>
    </row>
    <row r="19" spans="1:8" ht="15.5" x14ac:dyDescent="0.35">
      <c r="A19" s="87">
        <v>1321278</v>
      </c>
      <c r="B19" s="94" t="s">
        <v>82</v>
      </c>
      <c r="C19" s="126"/>
      <c r="D19" s="126"/>
      <c r="E19" s="88">
        <v>2</v>
      </c>
      <c r="F19" s="168"/>
      <c r="G19" s="165">
        <f t="shared" si="0"/>
        <v>0</v>
      </c>
      <c r="H19" s="165">
        <f t="shared" si="1"/>
        <v>0</v>
      </c>
    </row>
    <row r="20" spans="1:8" ht="15.5" x14ac:dyDescent="0.35">
      <c r="A20" s="87">
        <v>1297864</v>
      </c>
      <c r="B20" s="94" t="s">
        <v>83</v>
      </c>
      <c r="C20" s="126"/>
      <c r="D20" s="126"/>
      <c r="E20" s="88">
        <v>3</v>
      </c>
      <c r="F20" s="168"/>
      <c r="G20" s="165">
        <f t="shared" si="0"/>
        <v>0</v>
      </c>
      <c r="H20" s="165">
        <f t="shared" si="1"/>
        <v>0</v>
      </c>
    </row>
    <row r="21" spans="1:8" ht="15.5" x14ac:dyDescent="0.35">
      <c r="A21" s="87">
        <v>1321284</v>
      </c>
      <c r="B21" s="94" t="s">
        <v>84</v>
      </c>
      <c r="C21" s="126"/>
      <c r="D21" s="126"/>
      <c r="E21" s="88">
        <v>1</v>
      </c>
      <c r="F21" s="168"/>
      <c r="G21" s="165">
        <f t="shared" si="0"/>
        <v>0</v>
      </c>
      <c r="H21" s="165">
        <f t="shared" si="1"/>
        <v>0</v>
      </c>
    </row>
    <row r="22" spans="1:8" ht="15.5" x14ac:dyDescent="0.35">
      <c r="A22" s="87">
        <v>1322540</v>
      </c>
      <c r="B22" s="94" t="s">
        <v>85</v>
      </c>
      <c r="C22" s="126"/>
      <c r="D22" s="126"/>
      <c r="E22" s="88">
        <v>1</v>
      </c>
      <c r="F22" s="168"/>
      <c r="G22" s="165">
        <f t="shared" si="0"/>
        <v>0</v>
      </c>
      <c r="H22" s="165">
        <f t="shared" si="1"/>
        <v>0</v>
      </c>
    </row>
    <row r="23" spans="1:8" ht="15.5" x14ac:dyDescent="0.35">
      <c r="A23" s="87">
        <v>1297752</v>
      </c>
      <c r="B23" s="94" t="s">
        <v>86</v>
      </c>
      <c r="C23" s="126"/>
      <c r="D23" s="126"/>
      <c r="E23" s="88">
        <v>1</v>
      </c>
      <c r="F23" s="168"/>
      <c r="G23" s="165">
        <f t="shared" si="0"/>
        <v>0</v>
      </c>
      <c r="H23" s="165">
        <f t="shared" si="1"/>
        <v>0</v>
      </c>
    </row>
    <row r="24" spans="1:8" ht="15.5" x14ac:dyDescent="0.35">
      <c r="A24" s="87">
        <v>1321290</v>
      </c>
      <c r="B24" s="94" t="s">
        <v>87</v>
      </c>
      <c r="C24" s="126"/>
      <c r="D24" s="126"/>
      <c r="E24" s="88">
        <v>1</v>
      </c>
      <c r="F24" s="168"/>
      <c r="G24" s="165">
        <f t="shared" si="0"/>
        <v>0</v>
      </c>
      <c r="H24" s="165">
        <f t="shared" si="1"/>
        <v>0</v>
      </c>
    </row>
    <row r="25" spans="1:8" ht="15.5" x14ac:dyDescent="0.35">
      <c r="A25" s="87">
        <v>1297769</v>
      </c>
      <c r="B25" s="94" t="s">
        <v>88</v>
      </c>
      <c r="C25" s="126"/>
      <c r="D25" s="126"/>
      <c r="E25" s="88">
        <v>1</v>
      </c>
      <c r="F25" s="168"/>
      <c r="G25" s="165">
        <f t="shared" si="0"/>
        <v>0</v>
      </c>
      <c r="H25" s="165">
        <f t="shared" si="1"/>
        <v>0</v>
      </c>
    </row>
    <row r="26" spans="1:8" ht="15.5" x14ac:dyDescent="0.35">
      <c r="A26" s="87">
        <v>1322504</v>
      </c>
      <c r="B26" s="94" t="s">
        <v>89</v>
      </c>
      <c r="C26" s="123"/>
      <c r="D26" s="126"/>
      <c r="E26" s="88">
        <v>12</v>
      </c>
      <c r="F26" s="168"/>
      <c r="G26" s="165">
        <f t="shared" si="0"/>
        <v>0</v>
      </c>
      <c r="H26" s="165">
        <f t="shared" si="1"/>
        <v>0</v>
      </c>
    </row>
    <row r="27" spans="1:8" ht="15.5" x14ac:dyDescent="0.35">
      <c r="A27" s="87">
        <v>1322510</v>
      </c>
      <c r="B27" s="94" t="s">
        <v>90</v>
      </c>
      <c r="C27" s="126"/>
      <c r="D27" s="126"/>
      <c r="E27" s="88">
        <v>12</v>
      </c>
      <c r="F27" s="168"/>
      <c r="G27" s="165">
        <f t="shared" si="0"/>
        <v>0</v>
      </c>
      <c r="H27" s="165">
        <f t="shared" si="1"/>
        <v>0</v>
      </c>
    </row>
    <row r="28" spans="1:8" ht="15.5" x14ac:dyDescent="0.35">
      <c r="A28" s="87">
        <v>1322527</v>
      </c>
      <c r="B28" s="94" t="s">
        <v>91</v>
      </c>
      <c r="C28" s="126"/>
      <c r="D28" s="126"/>
      <c r="E28" s="88">
        <v>4</v>
      </c>
      <c r="F28" s="168"/>
      <c r="G28" s="165">
        <f t="shared" si="0"/>
        <v>0</v>
      </c>
      <c r="H28" s="165">
        <f t="shared" si="1"/>
        <v>0</v>
      </c>
    </row>
    <row r="29" spans="1:8" ht="15.5" x14ac:dyDescent="0.35">
      <c r="A29" s="87">
        <v>1297775</v>
      </c>
      <c r="B29" s="94" t="s">
        <v>92</v>
      </c>
      <c r="C29" s="126"/>
      <c r="D29" s="126"/>
      <c r="E29" s="88">
        <v>4</v>
      </c>
      <c r="F29" s="168"/>
      <c r="G29" s="165">
        <f t="shared" si="0"/>
        <v>0</v>
      </c>
      <c r="H29" s="165">
        <f t="shared" si="1"/>
        <v>0</v>
      </c>
    </row>
    <row r="30" spans="1:8" ht="15.5" x14ac:dyDescent="0.35">
      <c r="A30" s="87">
        <v>1322533</v>
      </c>
      <c r="B30" s="94" t="s">
        <v>93</v>
      </c>
      <c r="C30" s="126"/>
      <c r="D30" s="126"/>
      <c r="E30" s="88">
        <v>1</v>
      </c>
      <c r="F30" s="168"/>
      <c r="G30" s="165">
        <f t="shared" si="0"/>
        <v>0</v>
      </c>
      <c r="H30" s="165">
        <f t="shared" si="1"/>
        <v>0</v>
      </c>
    </row>
    <row r="31" spans="1:8" ht="15.5" x14ac:dyDescent="0.35">
      <c r="A31" s="87">
        <v>1290359</v>
      </c>
      <c r="B31" s="94" t="s">
        <v>101</v>
      </c>
      <c r="C31" s="126"/>
      <c r="D31" s="126"/>
      <c r="E31" s="88">
        <v>34</v>
      </c>
      <c r="F31" s="168"/>
      <c r="G31" s="165">
        <f t="shared" si="0"/>
        <v>0</v>
      </c>
      <c r="H31" s="165">
        <f t="shared" si="1"/>
        <v>0</v>
      </c>
    </row>
    <row r="32" spans="1:8" ht="16" thickBot="1" x14ac:dyDescent="0.4">
      <c r="A32" s="89">
        <v>1323550</v>
      </c>
      <c r="B32" s="95" t="s">
        <v>94</v>
      </c>
      <c r="C32" s="127"/>
      <c r="D32" s="127"/>
      <c r="E32" s="90">
        <v>1</v>
      </c>
      <c r="F32" s="168"/>
      <c r="G32" s="165">
        <f t="shared" si="0"/>
        <v>0</v>
      </c>
      <c r="H32" s="165">
        <f t="shared" si="1"/>
        <v>0</v>
      </c>
    </row>
    <row r="33" spans="1:16" s="108" customFormat="1" ht="27" customHeight="1" thickBot="1" x14ac:dyDescent="0.5">
      <c r="A33" s="9"/>
      <c r="B33" s="205" t="s">
        <v>49</v>
      </c>
      <c r="C33" s="206"/>
      <c r="D33" s="206"/>
      <c r="E33" s="206"/>
      <c r="F33" s="206"/>
      <c r="G33" s="162">
        <f>SUM(G5:G32)</f>
        <v>0</v>
      </c>
      <c r="H33" s="162">
        <f>SUM(H5:H32)</f>
        <v>0</v>
      </c>
    </row>
    <row r="34" spans="1:16" s="17" customFormat="1" ht="9" customHeight="1" thickBot="1" x14ac:dyDescent="0.35">
      <c r="A34" s="35"/>
      <c r="B34" s="36"/>
      <c r="C34" s="37"/>
      <c r="D34" s="37"/>
      <c r="E34" s="36"/>
      <c r="F34" s="36"/>
      <c r="G34" s="36"/>
      <c r="H34" s="38"/>
    </row>
    <row r="35" spans="1:16" ht="75" customHeight="1" thickBot="1" x14ac:dyDescent="0.3">
      <c r="A35" s="31"/>
      <c r="B35" s="69" t="s">
        <v>182</v>
      </c>
      <c r="C35" s="32" t="s">
        <v>30</v>
      </c>
      <c r="D35" s="33" t="s">
        <v>51</v>
      </c>
      <c r="E35" s="32" t="s">
        <v>186</v>
      </c>
      <c r="F35" s="32" t="s">
        <v>116</v>
      </c>
      <c r="G35" s="32" t="s">
        <v>15</v>
      </c>
      <c r="H35" s="34" t="s">
        <v>16</v>
      </c>
    </row>
    <row r="36" spans="1:16" ht="19.5" customHeight="1" x14ac:dyDescent="0.35">
      <c r="A36" s="96">
        <v>1388839</v>
      </c>
      <c r="B36" s="120" t="s">
        <v>155</v>
      </c>
      <c r="C36" s="128"/>
      <c r="D36" s="128"/>
      <c r="E36" s="97">
        <v>1</v>
      </c>
      <c r="F36" s="168"/>
      <c r="G36" s="165">
        <f t="shared" ref="G36:G38" si="2">E36*F36</f>
        <v>0</v>
      </c>
      <c r="H36" s="165">
        <f t="shared" ref="H36:H38" si="3">G36*1.2</f>
        <v>0</v>
      </c>
    </row>
    <row r="37" spans="1:16" ht="15.75" customHeight="1" x14ac:dyDescent="0.35">
      <c r="A37" s="87">
        <v>1297686</v>
      </c>
      <c r="B37" s="94" t="s">
        <v>137</v>
      </c>
      <c r="C37" s="129"/>
      <c r="D37" s="129"/>
      <c r="E37" s="88">
        <v>2</v>
      </c>
      <c r="F37" s="168"/>
      <c r="G37" s="165">
        <f t="shared" si="2"/>
        <v>0</v>
      </c>
      <c r="H37" s="165">
        <f t="shared" si="3"/>
        <v>0</v>
      </c>
      <c r="P37" s="18"/>
    </row>
    <row r="38" spans="1:16" ht="18" customHeight="1" thickBot="1" x14ac:dyDescent="0.4">
      <c r="A38" s="92">
        <v>1296913</v>
      </c>
      <c r="B38" s="95" t="s">
        <v>138</v>
      </c>
      <c r="C38" s="130"/>
      <c r="D38" s="130"/>
      <c r="E38" s="90">
        <v>2</v>
      </c>
      <c r="F38" s="168"/>
      <c r="G38" s="165">
        <f t="shared" si="2"/>
        <v>0</v>
      </c>
      <c r="H38" s="165">
        <f t="shared" si="3"/>
        <v>0</v>
      </c>
    </row>
    <row r="39" spans="1:16" s="108" customFormat="1" ht="27" customHeight="1" thickBot="1" x14ac:dyDescent="0.5">
      <c r="A39" s="9"/>
      <c r="B39" s="205" t="s">
        <v>50</v>
      </c>
      <c r="C39" s="206"/>
      <c r="D39" s="206"/>
      <c r="E39" s="206"/>
      <c r="F39" s="206"/>
      <c r="G39" s="162">
        <f>SUM(G36:G38)</f>
        <v>0</v>
      </c>
      <c r="H39" s="162">
        <f>SUM(H36:H38)</f>
        <v>0</v>
      </c>
    </row>
    <row r="40" spans="1:16" s="17" customFormat="1" ht="6.75" customHeight="1" thickBot="1" x14ac:dyDescent="0.35">
      <c r="A40" s="35"/>
      <c r="B40" s="36"/>
      <c r="C40" s="37"/>
      <c r="D40" s="37"/>
      <c r="E40" s="36"/>
      <c r="F40" s="36"/>
      <c r="G40" s="36"/>
      <c r="H40" s="38"/>
    </row>
    <row r="41" spans="1:16" ht="88.5" customHeight="1" x14ac:dyDescent="0.25">
      <c r="A41" s="31"/>
      <c r="B41" s="70" t="s">
        <v>183</v>
      </c>
      <c r="C41" s="32" t="s">
        <v>30</v>
      </c>
      <c r="D41" s="33" t="s">
        <v>51</v>
      </c>
      <c r="E41" s="32" t="s">
        <v>187</v>
      </c>
      <c r="F41" s="32" t="s">
        <v>115</v>
      </c>
      <c r="G41" s="32" t="s">
        <v>65</v>
      </c>
      <c r="H41" s="39" t="s">
        <v>15</v>
      </c>
    </row>
    <row r="42" spans="1:16" ht="25" x14ac:dyDescent="0.35">
      <c r="A42" s="131">
        <v>1383405</v>
      </c>
      <c r="B42" s="132" t="s">
        <v>190</v>
      </c>
      <c r="C42" s="133"/>
      <c r="D42" s="133"/>
      <c r="E42" s="86">
        <v>1</v>
      </c>
      <c r="F42" s="168"/>
      <c r="G42" s="165">
        <f t="shared" ref="G42:G68" si="4">E42*F42</f>
        <v>0</v>
      </c>
      <c r="H42" s="165">
        <f t="shared" ref="H42:H68" si="5">G42*1.2</f>
        <v>0</v>
      </c>
    </row>
    <row r="43" spans="1:16" ht="25" x14ac:dyDescent="0.35">
      <c r="A43" s="134">
        <v>1383598</v>
      </c>
      <c r="B43" s="135" t="s">
        <v>191</v>
      </c>
      <c r="C43" s="136"/>
      <c r="D43" s="136"/>
      <c r="E43" s="88">
        <v>1</v>
      </c>
      <c r="F43" s="168"/>
      <c r="G43" s="181">
        <f t="shared" si="4"/>
        <v>0</v>
      </c>
      <c r="H43" s="181">
        <f t="shared" si="5"/>
        <v>0</v>
      </c>
    </row>
    <row r="44" spans="1:16" ht="26.15" customHeight="1" x14ac:dyDescent="0.35">
      <c r="A44" s="134">
        <v>1386295</v>
      </c>
      <c r="B44" s="135" t="s">
        <v>54</v>
      </c>
      <c r="C44" s="136"/>
      <c r="D44" s="136"/>
      <c r="E44" s="88">
        <v>1</v>
      </c>
      <c r="F44" s="168"/>
      <c r="G44" s="165">
        <f t="shared" si="4"/>
        <v>0</v>
      </c>
      <c r="H44" s="165">
        <f t="shared" si="5"/>
        <v>0</v>
      </c>
    </row>
    <row r="45" spans="1:16" ht="15.75" customHeight="1" x14ac:dyDescent="0.35">
      <c r="A45" s="137"/>
      <c r="B45" s="153" t="s">
        <v>192</v>
      </c>
      <c r="C45" s="138"/>
      <c r="D45" s="139"/>
      <c r="E45" s="140"/>
      <c r="F45" s="168"/>
      <c r="G45" s="165"/>
      <c r="H45" s="165"/>
    </row>
    <row r="46" spans="1:16" ht="15.75" customHeight="1" x14ac:dyDescent="0.35">
      <c r="A46" s="134">
        <v>1386680</v>
      </c>
      <c r="B46" s="135" t="s">
        <v>55</v>
      </c>
      <c r="C46" s="136"/>
      <c r="D46" s="136"/>
      <c r="E46" s="88">
        <v>20</v>
      </c>
      <c r="F46" s="168"/>
      <c r="G46" s="165">
        <f t="shared" si="4"/>
        <v>0</v>
      </c>
      <c r="H46" s="165">
        <f t="shared" si="5"/>
        <v>0</v>
      </c>
    </row>
    <row r="47" spans="1:16" ht="15.75" customHeight="1" x14ac:dyDescent="0.35">
      <c r="A47" s="137"/>
      <c r="B47" s="153" t="s">
        <v>192</v>
      </c>
      <c r="C47" s="138"/>
      <c r="D47" s="139"/>
      <c r="E47" s="140"/>
      <c r="F47" s="168"/>
      <c r="G47" s="165"/>
      <c r="H47" s="165"/>
    </row>
    <row r="48" spans="1:16" ht="15.75" customHeight="1" x14ac:dyDescent="0.35">
      <c r="A48" s="134">
        <v>1239513</v>
      </c>
      <c r="B48" s="135" t="s">
        <v>56</v>
      </c>
      <c r="C48" s="136"/>
      <c r="D48" s="136"/>
      <c r="E48" s="88">
        <v>1</v>
      </c>
      <c r="F48" s="168"/>
      <c r="G48" s="165">
        <f t="shared" si="4"/>
        <v>0</v>
      </c>
      <c r="H48" s="165">
        <f t="shared" si="5"/>
        <v>0</v>
      </c>
    </row>
    <row r="49" spans="1:10" ht="15.75" customHeight="1" x14ac:dyDescent="0.35">
      <c r="A49" s="137"/>
      <c r="B49" s="153" t="s">
        <v>192</v>
      </c>
      <c r="C49" s="138"/>
      <c r="D49" s="139"/>
      <c r="E49" s="140"/>
      <c r="F49" s="168"/>
      <c r="G49" s="165"/>
      <c r="H49" s="165"/>
    </row>
    <row r="50" spans="1:10" ht="15.75" customHeight="1" x14ac:dyDescent="0.35">
      <c r="A50" s="134">
        <v>1386697</v>
      </c>
      <c r="B50" s="157" t="s">
        <v>57</v>
      </c>
      <c r="C50" s="136"/>
      <c r="D50" s="136"/>
      <c r="E50" s="88">
        <v>1</v>
      </c>
      <c r="F50" s="168"/>
      <c r="G50" s="165">
        <f t="shared" si="4"/>
        <v>0</v>
      </c>
      <c r="H50" s="165">
        <f t="shared" si="5"/>
        <v>0</v>
      </c>
    </row>
    <row r="51" spans="1:10" ht="15.75" customHeight="1" x14ac:dyDescent="0.35">
      <c r="A51" s="137"/>
      <c r="B51" s="153" t="s">
        <v>192</v>
      </c>
      <c r="C51" s="138"/>
      <c r="D51" s="139"/>
      <c r="E51" s="140"/>
      <c r="F51" s="168"/>
      <c r="G51" s="165"/>
      <c r="H51" s="165"/>
    </row>
    <row r="52" spans="1:10" ht="15.75" customHeight="1" x14ac:dyDescent="0.35">
      <c r="A52" s="134">
        <v>1386734</v>
      </c>
      <c r="B52" s="154" t="s">
        <v>58</v>
      </c>
      <c r="C52" s="138"/>
      <c r="D52" s="139"/>
      <c r="E52" s="141">
        <v>1</v>
      </c>
      <c r="F52" s="168"/>
      <c r="G52" s="165">
        <f t="shared" si="4"/>
        <v>0</v>
      </c>
      <c r="H52" s="165">
        <f t="shared" si="5"/>
        <v>0</v>
      </c>
    </row>
    <row r="53" spans="1:10" ht="15.75" customHeight="1" x14ac:dyDescent="0.35">
      <c r="A53" s="137"/>
      <c r="B53" s="155" t="s">
        <v>192</v>
      </c>
      <c r="C53" s="138"/>
      <c r="D53" s="139"/>
      <c r="E53" s="141"/>
      <c r="F53" s="168"/>
      <c r="G53" s="165"/>
      <c r="H53" s="165"/>
    </row>
    <row r="54" spans="1:10" ht="15.75" customHeight="1" x14ac:dyDescent="0.35">
      <c r="A54" s="134">
        <v>1386711</v>
      </c>
      <c r="B54" s="154" t="s">
        <v>59</v>
      </c>
      <c r="C54" s="138"/>
      <c r="D54" s="139"/>
      <c r="E54" s="141">
        <v>7</v>
      </c>
      <c r="F54" s="168"/>
      <c r="G54" s="165">
        <f t="shared" si="4"/>
        <v>0</v>
      </c>
      <c r="H54" s="165">
        <f t="shared" si="5"/>
        <v>0</v>
      </c>
    </row>
    <row r="55" spans="1:10" ht="15.75" customHeight="1" x14ac:dyDescent="0.35">
      <c r="A55" s="137"/>
      <c r="B55" s="155" t="s">
        <v>192</v>
      </c>
      <c r="C55" s="138"/>
      <c r="D55" s="139"/>
      <c r="E55" s="141"/>
      <c r="F55" s="168"/>
      <c r="G55" s="165"/>
      <c r="H55" s="165"/>
    </row>
    <row r="56" spans="1:10" s="17" customFormat="1" ht="15.75" customHeight="1" x14ac:dyDescent="0.35">
      <c r="A56" s="134">
        <v>1386728</v>
      </c>
      <c r="B56" s="154" t="s">
        <v>60</v>
      </c>
      <c r="C56" s="142"/>
      <c r="D56" s="142"/>
      <c r="E56" s="88">
        <v>1</v>
      </c>
      <c r="F56" s="168"/>
      <c r="G56" s="165">
        <f t="shared" si="4"/>
        <v>0</v>
      </c>
      <c r="H56" s="165">
        <f t="shared" si="5"/>
        <v>0</v>
      </c>
      <c r="I56" s="20"/>
      <c r="J56" s="20"/>
    </row>
    <row r="57" spans="1:10" ht="15.75" customHeight="1" x14ac:dyDescent="0.35">
      <c r="A57" s="137"/>
      <c r="B57" s="155" t="s">
        <v>192</v>
      </c>
      <c r="C57" s="138"/>
      <c r="D57" s="139"/>
      <c r="E57" s="140"/>
      <c r="F57" s="168"/>
      <c r="G57" s="165"/>
      <c r="H57" s="165"/>
    </row>
    <row r="58" spans="1:10" ht="15.75" customHeight="1" x14ac:dyDescent="0.35">
      <c r="A58" s="134">
        <v>1386289</v>
      </c>
      <c r="B58" s="154" t="s">
        <v>61</v>
      </c>
      <c r="C58" s="136"/>
      <c r="D58" s="136"/>
      <c r="E58" s="88">
        <v>2</v>
      </c>
      <c r="F58" s="168"/>
      <c r="G58" s="165">
        <f t="shared" si="4"/>
        <v>0</v>
      </c>
      <c r="H58" s="165">
        <f t="shared" si="5"/>
        <v>0</v>
      </c>
      <c r="I58" s="19"/>
      <c r="J58" s="19"/>
    </row>
    <row r="59" spans="1:10" ht="15.75" customHeight="1" x14ac:dyDescent="0.35">
      <c r="A59" s="137"/>
      <c r="B59" s="155" t="s">
        <v>192</v>
      </c>
      <c r="C59" s="138"/>
      <c r="D59" s="139"/>
      <c r="E59" s="140"/>
      <c r="F59" s="168"/>
      <c r="G59" s="165"/>
      <c r="H59" s="165"/>
    </row>
    <row r="60" spans="1:10" ht="15.75" customHeight="1" x14ac:dyDescent="0.35">
      <c r="A60" s="143">
        <v>1420052</v>
      </c>
      <c r="B60" s="154" t="s">
        <v>121</v>
      </c>
      <c r="C60" s="138"/>
      <c r="D60" s="139"/>
      <c r="E60" s="141">
        <v>1</v>
      </c>
      <c r="F60" s="168"/>
      <c r="G60" s="165">
        <f t="shared" si="4"/>
        <v>0</v>
      </c>
      <c r="H60" s="165">
        <f t="shared" si="5"/>
        <v>0</v>
      </c>
    </row>
    <row r="61" spans="1:10" ht="15.75" customHeight="1" x14ac:dyDescent="0.35">
      <c r="A61" s="143"/>
      <c r="B61" s="155" t="s">
        <v>192</v>
      </c>
      <c r="C61" s="138"/>
      <c r="D61" s="139"/>
      <c r="E61" s="141"/>
      <c r="F61" s="168"/>
      <c r="G61" s="165"/>
      <c r="H61" s="165"/>
    </row>
    <row r="62" spans="1:10" ht="15.75" customHeight="1" x14ac:dyDescent="0.35">
      <c r="A62" s="143">
        <v>1420069</v>
      </c>
      <c r="B62" s="154" t="s">
        <v>122</v>
      </c>
      <c r="C62" s="138"/>
      <c r="D62" s="139"/>
      <c r="E62" s="141">
        <v>1</v>
      </c>
      <c r="F62" s="168"/>
      <c r="G62" s="165">
        <f t="shared" si="4"/>
        <v>0</v>
      </c>
      <c r="H62" s="165">
        <f t="shared" si="5"/>
        <v>0</v>
      </c>
    </row>
    <row r="63" spans="1:10" ht="15.75" customHeight="1" x14ac:dyDescent="0.35">
      <c r="A63" s="143"/>
      <c r="B63" s="155" t="s">
        <v>192</v>
      </c>
      <c r="C63" s="138"/>
      <c r="D63" s="139"/>
      <c r="E63" s="141"/>
      <c r="F63" s="168"/>
      <c r="G63" s="165"/>
      <c r="H63" s="165"/>
    </row>
    <row r="64" spans="1:10" ht="15.75" customHeight="1" x14ac:dyDescent="0.35">
      <c r="A64" s="143">
        <v>1420075</v>
      </c>
      <c r="B64" s="154" t="s">
        <v>123</v>
      </c>
      <c r="C64" s="138"/>
      <c r="D64" s="139"/>
      <c r="E64" s="141">
        <v>1</v>
      </c>
      <c r="F64" s="168"/>
      <c r="G64" s="165">
        <f t="shared" si="4"/>
        <v>0</v>
      </c>
      <c r="H64" s="165">
        <f t="shared" si="5"/>
        <v>0</v>
      </c>
    </row>
    <row r="65" spans="1:10" ht="15.75" customHeight="1" x14ac:dyDescent="0.35">
      <c r="A65" s="143"/>
      <c r="B65" s="155" t="s">
        <v>192</v>
      </c>
      <c r="C65" s="138"/>
      <c r="D65" s="139"/>
      <c r="E65" s="141"/>
      <c r="F65" s="168"/>
      <c r="G65" s="165"/>
      <c r="H65" s="165"/>
      <c r="I65" s="187"/>
    </row>
    <row r="66" spans="1:10" ht="15.75" customHeight="1" x14ac:dyDescent="0.35">
      <c r="A66" s="143">
        <v>1420081</v>
      </c>
      <c r="B66" s="154" t="s">
        <v>124</v>
      </c>
      <c r="C66" s="138"/>
      <c r="D66" s="139"/>
      <c r="E66" s="141">
        <v>1</v>
      </c>
      <c r="F66" s="168"/>
      <c r="G66" s="165">
        <f t="shared" si="4"/>
        <v>0</v>
      </c>
      <c r="H66" s="165">
        <f t="shared" si="5"/>
        <v>0</v>
      </c>
    </row>
    <row r="67" spans="1:10" ht="15.75" customHeight="1" x14ac:dyDescent="0.35">
      <c r="A67" s="144"/>
      <c r="B67" s="155" t="s">
        <v>192</v>
      </c>
      <c r="C67" s="177"/>
      <c r="D67" s="178"/>
      <c r="E67" s="179"/>
      <c r="F67" s="168"/>
      <c r="G67" s="165"/>
      <c r="H67" s="165"/>
    </row>
    <row r="68" spans="1:10" ht="15.75" customHeight="1" x14ac:dyDescent="0.35">
      <c r="A68" s="143">
        <v>1390820</v>
      </c>
      <c r="B68" s="154" t="s">
        <v>139</v>
      </c>
      <c r="C68" s="173"/>
      <c r="D68" s="174"/>
      <c r="E68" s="175">
        <v>1</v>
      </c>
      <c r="F68" s="168"/>
      <c r="G68" s="176">
        <f t="shared" si="4"/>
        <v>0</v>
      </c>
      <c r="H68" s="165">
        <f t="shared" si="5"/>
        <v>0</v>
      </c>
    </row>
    <row r="69" spans="1:10" ht="15.75" customHeight="1" thickBot="1" x14ac:dyDescent="0.4">
      <c r="A69" s="149"/>
      <c r="B69" s="156" t="s">
        <v>192</v>
      </c>
      <c r="C69" s="150"/>
      <c r="D69" s="151"/>
      <c r="E69" s="152"/>
      <c r="F69" s="182"/>
      <c r="G69" s="180"/>
      <c r="H69" s="180"/>
    </row>
    <row r="70" spans="1:10" s="108" customFormat="1" ht="27" customHeight="1" thickBot="1" x14ac:dyDescent="0.5">
      <c r="A70" s="148"/>
      <c r="B70" s="226" t="s">
        <v>28</v>
      </c>
      <c r="C70" s="227"/>
      <c r="D70" s="227"/>
      <c r="E70" s="227"/>
      <c r="F70" s="227"/>
      <c r="G70" s="162">
        <f>SUM(G42:G69)</f>
        <v>0</v>
      </c>
      <c r="H70" s="162">
        <f>SUM(H42:H69)</f>
        <v>0</v>
      </c>
    </row>
    <row r="71" spans="1:10" ht="7.5" customHeight="1" thickBot="1" x14ac:dyDescent="0.3">
      <c r="A71" s="223"/>
      <c r="B71" s="224"/>
      <c r="C71" s="224"/>
      <c r="D71" s="224"/>
      <c r="E71" s="224"/>
      <c r="F71" s="224"/>
      <c r="G71" s="224"/>
      <c r="H71" s="225"/>
      <c r="I71" s="19"/>
      <c r="J71" s="19"/>
    </row>
    <row r="72" spans="1:10" ht="40.5" customHeight="1" thickBot="1" x14ac:dyDescent="0.3">
      <c r="A72" s="31"/>
      <c r="B72" s="71" t="s">
        <v>184</v>
      </c>
      <c r="C72" s="32" t="s">
        <v>30</v>
      </c>
      <c r="D72" s="33" t="s">
        <v>51</v>
      </c>
      <c r="E72" s="40"/>
      <c r="F72" s="40"/>
      <c r="G72" s="40"/>
      <c r="H72" s="41"/>
    </row>
    <row r="73" spans="1:10" ht="22.5" customHeight="1" x14ac:dyDescent="0.35">
      <c r="A73" s="96">
        <v>1401623</v>
      </c>
      <c r="B73" s="120" t="s">
        <v>52</v>
      </c>
      <c r="C73" s="145"/>
      <c r="D73" s="145"/>
      <c r="E73" s="97">
        <v>10</v>
      </c>
      <c r="F73" s="168"/>
      <c r="G73" s="165">
        <f t="shared" ref="G73:G75" si="6">E73*F73</f>
        <v>0</v>
      </c>
      <c r="H73" s="165">
        <f t="shared" ref="H73:H75" si="7">G73*1.2</f>
        <v>0</v>
      </c>
    </row>
    <row r="74" spans="1:10" ht="18.75" customHeight="1" x14ac:dyDescent="0.35">
      <c r="A74" s="87">
        <v>1296132</v>
      </c>
      <c r="B74" s="94" t="s">
        <v>156</v>
      </c>
      <c r="C74" s="146"/>
      <c r="D74" s="146"/>
      <c r="E74" s="88">
        <v>10</v>
      </c>
      <c r="F74" s="168"/>
      <c r="G74" s="165">
        <f t="shared" si="6"/>
        <v>0</v>
      </c>
      <c r="H74" s="165">
        <f t="shared" si="7"/>
        <v>0</v>
      </c>
    </row>
    <row r="75" spans="1:10" ht="20.149999999999999" customHeight="1" thickBot="1" x14ac:dyDescent="0.4">
      <c r="A75" s="87">
        <v>1303866</v>
      </c>
      <c r="B75" s="94" t="s">
        <v>157</v>
      </c>
      <c r="C75" s="123"/>
      <c r="D75" s="123"/>
      <c r="E75" s="88">
        <v>2</v>
      </c>
      <c r="F75" s="168"/>
      <c r="G75" s="165">
        <f t="shared" si="6"/>
        <v>0</v>
      </c>
      <c r="H75" s="165">
        <f t="shared" si="7"/>
        <v>0</v>
      </c>
      <c r="I75" s="19"/>
      <c r="J75" s="19"/>
    </row>
    <row r="76" spans="1:10" s="108" customFormat="1" ht="27" customHeight="1" thickBot="1" x14ac:dyDescent="0.5">
      <c r="A76" s="147"/>
      <c r="B76" s="219" t="s">
        <v>162</v>
      </c>
      <c r="C76" s="220"/>
      <c r="D76" s="220"/>
      <c r="E76" s="220"/>
      <c r="F76" s="220"/>
      <c r="G76" s="162">
        <f>SUM(G73:G75)</f>
        <v>0</v>
      </c>
      <c r="H76" s="162">
        <f>SUM(H73:H75)</f>
        <v>0</v>
      </c>
    </row>
    <row r="77" spans="1:10" ht="40.5" customHeight="1" x14ac:dyDescent="0.25">
      <c r="A77" s="31"/>
      <c r="B77" s="71" t="s">
        <v>188</v>
      </c>
      <c r="C77" s="32" t="s">
        <v>30</v>
      </c>
      <c r="D77" s="33" t="s">
        <v>51</v>
      </c>
      <c r="E77" s="40"/>
      <c r="F77" s="40"/>
      <c r="G77" s="40"/>
      <c r="H77" s="41"/>
    </row>
    <row r="78" spans="1:10" ht="22.5" customHeight="1" x14ac:dyDescent="0.35">
      <c r="A78" s="87">
        <v>1297350</v>
      </c>
      <c r="B78" s="94" t="s">
        <v>158</v>
      </c>
      <c r="C78" s="123"/>
      <c r="D78" s="123"/>
      <c r="E78" s="88">
        <v>2</v>
      </c>
      <c r="F78" s="168"/>
      <c r="G78" s="165">
        <f t="shared" ref="G78:G81" si="8">E78*F78</f>
        <v>0</v>
      </c>
      <c r="H78" s="165">
        <f t="shared" ref="H78:H81" si="9">G78*1.2</f>
        <v>0</v>
      </c>
      <c r="I78" s="19"/>
      <c r="J78" s="19"/>
    </row>
    <row r="79" spans="1:10" ht="19.5" customHeight="1" x14ac:dyDescent="0.35">
      <c r="A79" s="87">
        <v>1446755</v>
      </c>
      <c r="B79" s="94" t="s">
        <v>159</v>
      </c>
      <c r="C79" s="123"/>
      <c r="D79" s="123"/>
      <c r="E79" s="88">
        <v>2</v>
      </c>
      <c r="F79" s="168"/>
      <c r="G79" s="165">
        <f t="shared" si="8"/>
        <v>0</v>
      </c>
      <c r="H79" s="165">
        <f t="shared" si="9"/>
        <v>0</v>
      </c>
      <c r="I79" s="19"/>
      <c r="J79" s="19"/>
    </row>
    <row r="80" spans="1:10" ht="19.5" customHeight="1" x14ac:dyDescent="0.35">
      <c r="A80" s="87">
        <v>1297367</v>
      </c>
      <c r="B80" s="94" t="s">
        <v>160</v>
      </c>
      <c r="C80" s="123"/>
      <c r="D80" s="123"/>
      <c r="E80" s="88">
        <v>2</v>
      </c>
      <c r="F80" s="168"/>
      <c r="G80" s="165">
        <f t="shared" si="8"/>
        <v>0</v>
      </c>
      <c r="H80" s="165">
        <f t="shared" si="9"/>
        <v>0</v>
      </c>
      <c r="I80" s="19"/>
      <c r="J80" s="19"/>
    </row>
    <row r="81" spans="1:10" ht="19.5" customHeight="1" thickBot="1" x14ac:dyDescent="0.4">
      <c r="A81" s="87">
        <v>1446726</v>
      </c>
      <c r="B81" s="94" t="s">
        <v>161</v>
      </c>
      <c r="C81" s="123"/>
      <c r="D81" s="123"/>
      <c r="E81" s="88">
        <v>2</v>
      </c>
      <c r="F81" s="168"/>
      <c r="G81" s="165">
        <f t="shared" si="8"/>
        <v>0</v>
      </c>
      <c r="H81" s="165">
        <f t="shared" si="9"/>
        <v>0</v>
      </c>
      <c r="I81" s="19"/>
      <c r="J81" s="19"/>
    </row>
    <row r="82" spans="1:10" s="108" customFormat="1" ht="27" customHeight="1" thickBot="1" x14ac:dyDescent="0.5">
      <c r="A82" s="147"/>
      <c r="B82" s="219" t="s">
        <v>189</v>
      </c>
      <c r="C82" s="220"/>
      <c r="D82" s="220"/>
      <c r="E82" s="220"/>
      <c r="F82" s="220"/>
      <c r="G82" s="162">
        <f>SUM(G78:G81)</f>
        <v>0</v>
      </c>
      <c r="H82" s="162">
        <f>SUM(H78:H81)</f>
        <v>0</v>
      </c>
    </row>
  </sheetData>
  <customSheetViews>
    <customSheetView guid="{AA54538E-18F0-4612-8A0F-0B098996ED41}" showPageBreaks="1" showRuler="0" topLeftCell="A24">
      <selection activeCell="E16" sqref="E16"/>
      <rowBreaks count="4" manualBreakCount="4">
        <brk id="9" max="16383" man="1"/>
        <brk id="32" max="16383" man="1"/>
        <brk id="54" max="16383" man="1"/>
        <brk id="78" max="16383" man="1"/>
      </rowBreaks>
      <pageMargins left="0.19685039370078741" right="0.19685039370078741" top="0.39370078740157483" bottom="0.19685039370078741" header="0.51181102362204722" footer="0.51181102362204722"/>
      <printOptions horizontalCentered="1" verticalCentered="1"/>
      <pageSetup paperSize="9" orientation="landscape" horizontalDpi="4294967292" r:id="rId1"/>
      <headerFooter alignWithMargins="0">
        <oddHeader>&amp;C&amp;"Comic Sans MS,Gras"&amp;12CAHIER N° 2 : MATERIELS ET MATERIAUX pour APPAREILS D'IMMOBILISATION</oddHeader>
      </headerFooter>
    </customSheetView>
    <customSheetView guid="{1687CDAE-72F4-4890-A2CE-90E1693EF0A9}" scale="85" showPageBreaks="1" hiddenColumns="1" showRuler="0">
      <selection activeCell="B34" sqref="B34"/>
      <rowBreaks count="3" manualBreakCount="3">
        <brk id="17" max="16383" man="1"/>
        <brk id="47" max="16383" man="1"/>
        <brk id="79" max="16383" man="1"/>
      </rowBreaks>
      <pageMargins left="0" right="0" top="0.39370078740157483" bottom="0.19685039370078741" header="0.51181102362204722" footer="0.51181102362204722"/>
      <printOptions horizontalCentered="1" verticalCentered="1"/>
      <pageSetup paperSize="9" orientation="landscape" horizontalDpi="4294967292" r:id="rId2"/>
      <headerFooter alignWithMargins="0">
        <oddHeader>&amp;C&amp;"Comic Sans MS,Gras"&amp;12CAHIER N° 2 : MATERIELS ET MATERIAUX pour APPAREILS D'IMMOBILISATION
QUANTITES PREVISIONNELLES ANNUELLES</oddHeader>
      </headerFooter>
    </customSheetView>
    <customSheetView guid="{7D30C6C3-B635-4807-8619-A8778E25C4B0}" scale="85" showPageBreaks="1" hiddenColumns="1" showRuler="0">
      <selection activeCell="B16" sqref="B16"/>
      <rowBreaks count="4" manualBreakCount="4">
        <brk id="11" max="16383" man="1"/>
        <brk id="32" max="16383" man="1"/>
        <brk id="34" max="16383" man="1"/>
        <brk id="58" max="16383" man="1"/>
      </rowBreaks>
      <pageMargins left="0.19685039370078741" right="0.19685039370078741" top="0.39370078740157483" bottom="0.19685039370078741" header="0.51181102362204722" footer="0.51181102362204722"/>
      <printOptions horizontalCentered="1" verticalCentered="1"/>
      <pageSetup paperSize="9" orientation="landscape" horizontalDpi="4294967292" r:id="rId3"/>
      <headerFooter alignWithMargins="0">
        <oddHeader>&amp;C&amp;"Comic Sans MS,Gras"&amp;12CAHIER N° 2 : MATERIELS ET MATERIAUX pour APPAREILS D'IMMOBILISATION</oddHeader>
      </headerFooter>
    </customSheetView>
    <customSheetView guid="{09D8AAEA-3094-4087-B75F-23B9D42847C9}" scale="85" showPageBreaks="1" hiddenColumns="1" showRuler="0" topLeftCell="A16">
      <selection activeCell="C37" sqref="C37:E37"/>
      <rowBreaks count="3" manualBreakCount="3">
        <brk id="18" max="16383" man="1"/>
        <brk id="45" max="16383" man="1"/>
        <brk id="77" max="16383" man="1"/>
      </rowBreaks>
      <pageMargins left="0" right="0" top="0.39370078740157483" bottom="0.19685039370078741" header="0.51181102362204722" footer="0.51181102362204722"/>
      <printOptions horizontalCentered="1" verticalCentered="1"/>
      <pageSetup paperSize="9" orientation="landscape" horizontalDpi="4294967292" r:id="rId4"/>
      <headerFooter alignWithMargins="0">
        <oddHeader>&amp;C&amp;"Comic Sans MS,Gras"&amp;12CAHIER N° 2 : MATERIELS ET MATERIAUX pour APPAREILS D'IMMOBILISATION
Quantités prévisionnelles annuelles</oddHeader>
      </headerFooter>
    </customSheetView>
  </customSheetViews>
  <mergeCells count="7">
    <mergeCell ref="B82:F82"/>
    <mergeCell ref="B4:H4"/>
    <mergeCell ref="B33:F33"/>
    <mergeCell ref="A71:H71"/>
    <mergeCell ref="B76:F76"/>
    <mergeCell ref="B70:F70"/>
    <mergeCell ref="B39:F39"/>
  </mergeCells>
  <phoneticPr fontId="0" type="noConversion"/>
  <conditionalFormatting sqref="A5:A32">
    <cfRule type="duplicateValues" dxfId="3" priority="5"/>
  </conditionalFormatting>
  <conditionalFormatting sqref="A36:A38">
    <cfRule type="duplicateValues" dxfId="2" priority="4"/>
  </conditionalFormatting>
  <conditionalFormatting sqref="A78:A81">
    <cfRule type="duplicateValues" dxfId="1" priority="19"/>
  </conditionalFormatting>
  <conditionalFormatting sqref="A73:A75">
    <cfRule type="duplicateValues" dxfId="0" priority="20"/>
  </conditionalFormatting>
  <pageMargins left="0.70866141732283472" right="0.70866141732283472" top="0.55118110236220474" bottom="0.55118110236220474" header="0.31496062992125984" footer="0.31496062992125984"/>
  <pageSetup paperSize="9" scale="67" fitToHeight="0" orientation="landscape" r:id="rId5"/>
  <headerFooter>
    <oddFooter>&amp;L&amp;"Arial,Gras"&amp;11&amp;F&amp;C&amp;"Arial,Gras"&amp;11&amp;A</oddFooter>
  </headerFooter>
  <rowBreaks count="2" manualBreakCount="2">
    <brk id="39" max="8" man="1"/>
    <brk id="7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sommaire</vt:lpstr>
      <vt:lpstr>cahier A</vt:lpstr>
      <vt:lpstr>cahier B</vt:lpstr>
      <vt:lpstr>cahier C</vt:lpstr>
      <vt:lpstr>'cahier B'!Impression_des_titres</vt:lpstr>
      <vt:lpstr>'cahier C'!Impression_des_titres</vt:lpstr>
      <vt:lpstr>'cahier A'!Zone_d_impression</vt:lpstr>
      <vt:lpstr>'cahier B'!Zone_d_impression</vt:lpstr>
      <vt:lpstr>'cahier C'!Zone_d_impression</vt:lpstr>
      <vt:lpstr>sommaire!Zone_d_impression</vt:lpstr>
    </vt:vector>
  </TitlesOfParts>
  <Company>DSIO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</dc:creator>
  <cp:lastModifiedBy>PALLONE Mona</cp:lastModifiedBy>
  <cp:lastPrinted>2026-01-29T10:12:43Z</cp:lastPrinted>
  <dcterms:created xsi:type="dcterms:W3CDTF">2004-10-14T11:48:49Z</dcterms:created>
  <dcterms:modified xsi:type="dcterms:W3CDTF">2026-01-29T10:12:48Z</dcterms:modified>
</cp:coreProperties>
</file>